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17955" windowHeight="8190"/>
  </bookViews>
  <sheets>
    <sheet name="7월 양식단지 해황조사 " sheetId="15" r:id="rId1"/>
  </sheets>
  <definedNames>
    <definedName name="_xlnm.Print_Titles" localSheetId="0">'7월 양식단지 해황조사 '!$1:$5</definedName>
  </definedNames>
  <calcPr calcId="124519"/>
</workbook>
</file>

<file path=xl/calcChain.xml><?xml version="1.0" encoding="utf-8"?>
<calcChain xmlns="http://schemas.openxmlformats.org/spreadsheetml/2006/main">
  <c r="F90" i="15"/>
  <c r="G90"/>
  <c r="H90"/>
  <c r="I90"/>
  <c r="J90"/>
  <c r="K90"/>
  <c r="L90"/>
  <c r="M90"/>
  <c r="E90"/>
  <c r="F40"/>
  <c r="G40"/>
  <c r="H40"/>
  <c r="I40"/>
  <c r="J40"/>
  <c r="K40"/>
  <c r="L40"/>
  <c r="E40"/>
  <c r="F39"/>
  <c r="G39"/>
  <c r="H39"/>
  <c r="I39"/>
  <c r="J39"/>
  <c r="K39"/>
  <c r="L39"/>
  <c r="E39"/>
  <c r="M62"/>
  <c r="L62"/>
  <c r="K62"/>
  <c r="J62"/>
  <c r="I62"/>
  <c r="H62"/>
  <c r="G62"/>
  <c r="F62"/>
  <c r="E62"/>
  <c r="M61"/>
  <c r="L61"/>
  <c r="K61"/>
  <c r="J61"/>
  <c r="I61"/>
  <c r="H61"/>
  <c r="G61"/>
  <c r="F61"/>
  <c r="E61"/>
  <c r="L47"/>
  <c r="K47"/>
  <c r="L46"/>
  <c r="H47"/>
  <c r="G46"/>
  <c r="F47"/>
  <c r="F46"/>
  <c r="E47"/>
  <c r="E46"/>
  <c r="M74" l="1"/>
  <c r="L74"/>
  <c r="K74"/>
  <c r="J74"/>
  <c r="I74"/>
  <c r="H74"/>
  <c r="G74"/>
  <c r="F74"/>
  <c r="E74"/>
  <c r="M73"/>
  <c r="L73"/>
  <c r="K73"/>
  <c r="J73"/>
  <c r="I73"/>
  <c r="H73"/>
  <c r="G73"/>
  <c r="F73"/>
  <c r="E73"/>
  <c r="M89"/>
  <c r="L89"/>
  <c r="K89"/>
  <c r="J89"/>
  <c r="I89"/>
  <c r="H89"/>
  <c r="G89"/>
  <c r="F89"/>
  <c r="E89"/>
  <c r="M88"/>
  <c r="L88"/>
  <c r="K88"/>
  <c r="J88"/>
  <c r="I88"/>
  <c r="H88"/>
  <c r="G88"/>
  <c r="F88"/>
  <c r="E88"/>
  <c r="M75"/>
  <c r="L75"/>
  <c r="K75"/>
  <c r="J75"/>
  <c r="I75"/>
  <c r="H75"/>
  <c r="G75"/>
  <c r="F75"/>
  <c r="E75"/>
  <c r="M63"/>
  <c r="L63"/>
  <c r="K63"/>
  <c r="J63"/>
  <c r="I63"/>
  <c r="H63"/>
  <c r="G63"/>
  <c r="F63"/>
  <c r="E63"/>
  <c r="L48"/>
  <c r="K48"/>
  <c r="J48"/>
  <c r="H48"/>
  <c r="G48"/>
  <c r="F48"/>
  <c r="E48"/>
  <c r="L41"/>
  <c r="K41"/>
  <c r="J41"/>
  <c r="I41"/>
  <c r="H41"/>
  <c r="G41"/>
  <c r="F41"/>
  <c r="E41"/>
  <c r="M93"/>
  <c r="L93"/>
  <c r="K93"/>
  <c r="J93"/>
  <c r="I93"/>
  <c r="H93"/>
  <c r="G93"/>
  <c r="F93"/>
  <c r="E93"/>
  <c r="M92"/>
  <c r="L92"/>
  <c r="K92"/>
  <c r="J92"/>
  <c r="I92"/>
  <c r="H92"/>
  <c r="G92"/>
  <c r="F92"/>
  <c r="E92"/>
  <c r="M91"/>
  <c r="L91"/>
  <c r="K91"/>
  <c r="J91"/>
  <c r="I91"/>
  <c r="H91"/>
  <c r="G91"/>
  <c r="F91"/>
  <c r="E91"/>
  <c r="L28"/>
  <c r="K28"/>
  <c r="J28"/>
  <c r="I28"/>
  <c r="H28"/>
  <c r="G28"/>
  <c r="F28"/>
  <c r="E28"/>
  <c r="L27"/>
  <c r="K27"/>
  <c r="J27"/>
  <c r="I27"/>
  <c r="H27"/>
  <c r="G27"/>
  <c r="F27"/>
  <c r="E27"/>
  <c r="L26"/>
  <c r="K26"/>
  <c r="J26"/>
  <c r="I26"/>
  <c r="H26"/>
  <c r="G26"/>
  <c r="F26"/>
  <c r="E26"/>
</calcChain>
</file>

<file path=xl/sharedStrings.xml><?xml version="1.0" encoding="utf-8"?>
<sst xmlns="http://schemas.openxmlformats.org/spreadsheetml/2006/main" count="225" uniqueCount="178">
  <si>
    <t>조사일자</t>
    <phoneticPr fontId="5" type="noConversion"/>
  </si>
  <si>
    <t>수온(℃)</t>
    <phoneticPr fontId="5" type="noConversion"/>
  </si>
  <si>
    <t>염분</t>
    <phoneticPr fontId="5" type="noConversion"/>
  </si>
  <si>
    <t>DO(mg/L)</t>
    <phoneticPr fontId="5" type="noConversion"/>
  </si>
  <si>
    <t>pH</t>
    <phoneticPr fontId="5" type="noConversion"/>
  </si>
  <si>
    <t>표층</t>
    <phoneticPr fontId="5" type="noConversion"/>
  </si>
  <si>
    <t>10m</t>
    <phoneticPr fontId="5" type="noConversion"/>
  </si>
  <si>
    <t>최대값</t>
    <phoneticPr fontId="5" type="noConversion"/>
  </si>
  <si>
    <t>최소값</t>
    <phoneticPr fontId="5" type="noConversion"/>
  </si>
  <si>
    <t>평   균</t>
    <phoneticPr fontId="5" type="noConversion"/>
  </si>
  <si>
    <t>사천(4)</t>
    <phoneticPr fontId="5" type="noConversion"/>
  </si>
  <si>
    <t>거제(12)</t>
    <phoneticPr fontId="4" type="noConversion"/>
  </si>
  <si>
    <t>고성(9)</t>
    <phoneticPr fontId="4" type="noConversion"/>
  </si>
  <si>
    <t>남해(12)</t>
    <phoneticPr fontId="5" type="noConversion"/>
  </si>
  <si>
    <t>경남</t>
    <phoneticPr fontId="4" type="noConversion"/>
  </si>
  <si>
    <t>수심
(m)</t>
    <phoneticPr fontId="5" type="noConversion"/>
  </si>
  <si>
    <t>구분</t>
    <phoneticPr fontId="5" type="noConversion"/>
  </si>
  <si>
    <t>해황조사
지점명칭</t>
    <phoneticPr fontId="5" type="noConversion"/>
  </si>
  <si>
    <t>조사지점
좌     표</t>
    <phoneticPr fontId="5" type="noConversion"/>
  </si>
  <si>
    <t>34°48'565' N
128°04'246' E</t>
    <phoneticPr fontId="5" type="noConversion"/>
  </si>
  <si>
    <t>34°50'779' N
128°04'334' E</t>
    <phoneticPr fontId="5" type="noConversion"/>
  </si>
  <si>
    <t>34°43'496' N
128°03'084' E</t>
    <phoneticPr fontId="5" type="noConversion"/>
  </si>
  <si>
    <t>34°41'841' N
128°03'578' E</t>
    <phoneticPr fontId="5" type="noConversion"/>
  </si>
  <si>
    <t>34°44'236' N
127°56'482' E</t>
    <phoneticPr fontId="5" type="noConversion"/>
  </si>
  <si>
    <t>34°46'170' N
127°50'534' E</t>
    <phoneticPr fontId="5" type="noConversion"/>
  </si>
  <si>
    <t>34°48'291' N
127°49'859' E</t>
    <phoneticPr fontId="5" type="noConversion"/>
  </si>
  <si>
    <t>34°56'204' N
127°50'663' E</t>
    <phoneticPr fontId="5" type="noConversion"/>
  </si>
  <si>
    <t>34°55'777' N
127°55'141' E</t>
    <phoneticPr fontId="5" type="noConversion"/>
  </si>
  <si>
    <t>34°55'119' N
127°56'620' E</t>
    <phoneticPr fontId="5" type="noConversion"/>
  </si>
  <si>
    <t>34°50'582' N
127°56'551' E</t>
    <phoneticPr fontId="5" type="noConversion"/>
  </si>
  <si>
    <t>34°49'749' N
128°03'425' E</t>
    <phoneticPr fontId="5" type="noConversion"/>
  </si>
  <si>
    <t>34°59'302"N
128°25'796"E</t>
    <phoneticPr fontId="5" type="noConversion"/>
  </si>
  <si>
    <t>34°59'164"N
128°27'466"E</t>
    <phoneticPr fontId="5" type="noConversion"/>
  </si>
  <si>
    <t>34°59'836"N
128°29'035"E</t>
    <phoneticPr fontId="5" type="noConversion"/>
  </si>
  <si>
    <t>35°00'327"N
128°30'848"E</t>
    <phoneticPr fontId="5" type="noConversion"/>
  </si>
  <si>
    <t>34°55'583"N
128°18'748"E</t>
    <phoneticPr fontId="5" type="noConversion"/>
  </si>
  <si>
    <t>34°55'755"N
128°12'685"E</t>
    <phoneticPr fontId="5" type="noConversion"/>
  </si>
  <si>
    <t>34°53'555"N
128°11'161"E</t>
    <phoneticPr fontId="5" type="noConversion"/>
  </si>
  <si>
    <t>34°56'011"N
128°14'349"E</t>
    <phoneticPr fontId="5" type="noConversion"/>
  </si>
  <si>
    <t>34°54'909"N
128°18'188"E</t>
    <phoneticPr fontId="5" type="noConversion"/>
  </si>
  <si>
    <t xml:space="preserve">34°54'57"N
128°33'27"E
</t>
    <phoneticPr fontId="5" type="noConversion"/>
  </si>
  <si>
    <t xml:space="preserve">34°56'54"N
128°30'69"E
</t>
    <phoneticPr fontId="5" type="noConversion"/>
  </si>
  <si>
    <t xml:space="preserve">34°59'76"N
128°34'62"E
</t>
    <phoneticPr fontId="5" type="noConversion"/>
  </si>
  <si>
    <t xml:space="preserve">35°02'12"N
128°41'54"E
</t>
    <phoneticPr fontId="5" type="noConversion"/>
  </si>
  <si>
    <t xml:space="preserve">34°57'45"N
128°35'70"E
</t>
    <phoneticPr fontId="5" type="noConversion"/>
  </si>
  <si>
    <t>34°49'65"N
128°29'33"E</t>
    <phoneticPr fontId="5" type="noConversion"/>
  </si>
  <si>
    <t>34°49'30"N
128°33'66"E</t>
    <phoneticPr fontId="5" type="noConversion"/>
  </si>
  <si>
    <t>34°46'89"N
128°32'28"E</t>
    <phoneticPr fontId="5" type="noConversion"/>
  </si>
  <si>
    <t>34°45'79"N
128°33'27"E</t>
    <phoneticPr fontId="5" type="noConversion"/>
  </si>
  <si>
    <t xml:space="preserve">34°43'54"N
128°35'58"E
</t>
    <phoneticPr fontId="5" type="noConversion"/>
  </si>
  <si>
    <t xml:space="preserve">34°54'57"N
128°36'58"E
</t>
    <phoneticPr fontId="5" type="noConversion"/>
  </si>
  <si>
    <t xml:space="preserve">34°58'38"N
128°43'60"E
</t>
    <phoneticPr fontId="5" type="noConversion"/>
  </si>
  <si>
    <t>통영(20)</t>
    <phoneticPr fontId="5" type="noConversion"/>
  </si>
  <si>
    <t>마산(10)</t>
    <phoneticPr fontId="4" type="noConversion"/>
  </si>
  <si>
    <t>34°  55' 04'  N
128°  02' 16' E</t>
  </si>
  <si>
    <t>34°  58' 50'  N
128°  02' 39' E</t>
  </si>
  <si>
    <t>34°  59' 54'  N
128°  01' 18' E</t>
  </si>
  <si>
    <t>34° 57' 48'  N
127° 59' 48' E</t>
  </si>
  <si>
    <t>35° 05. 509'N
128° 28. 638' E</t>
  </si>
  <si>
    <t>35° 05. 530' N
128° 31. 472' E</t>
  </si>
  <si>
    <t>35° 05. 409' N
128° 33. 226' E</t>
  </si>
  <si>
    <t>35° 03. 498' N
128° 34. 524' E</t>
  </si>
  <si>
    <t>35° 03. 550' N
128° 37. 127' E</t>
  </si>
  <si>
    <t>35° 04. 504' N
128° 38. 117' E</t>
  </si>
  <si>
    <t>35° 07. 291' N
128° 36. 143' E</t>
  </si>
  <si>
    <t>35° 10. 942' N
128° 34. 553' E</t>
  </si>
  <si>
    <t>35° 06. 685'N
128° 41. 175' E</t>
  </si>
  <si>
    <t>35° 05. 199' N
128° 42. 861' E</t>
  </si>
  <si>
    <t>투명도</t>
    <phoneticPr fontId="4" type="noConversion"/>
  </si>
  <si>
    <t>(m)</t>
    <phoneticPr fontId="4" type="noConversion"/>
  </si>
  <si>
    <t>늑도(사1)</t>
  </si>
  <si>
    <t>남양(사2)</t>
  </si>
  <si>
    <t>구포(사3)</t>
  </si>
  <si>
    <t>비토(사4)</t>
  </si>
  <si>
    <t>방화도(통1)</t>
    <phoneticPr fontId="4" type="noConversion"/>
  </si>
  <si>
    <t>비산(통2)</t>
    <phoneticPr fontId="4" type="noConversion"/>
  </si>
  <si>
    <t>창좌(통3)</t>
    <phoneticPr fontId="4" type="noConversion"/>
  </si>
  <si>
    <t>추원(통4)</t>
    <phoneticPr fontId="4" type="noConversion"/>
  </si>
  <si>
    <t>곡용포(통5)</t>
    <phoneticPr fontId="4" type="noConversion"/>
  </si>
  <si>
    <t>용초(통6)</t>
    <phoneticPr fontId="4" type="noConversion"/>
  </si>
  <si>
    <t>학림(통7)</t>
    <phoneticPr fontId="4" type="noConversion"/>
  </si>
  <si>
    <t>곤리(통8)</t>
    <phoneticPr fontId="4" type="noConversion"/>
  </si>
  <si>
    <t>오비(통9)</t>
    <phoneticPr fontId="4" type="noConversion"/>
  </si>
  <si>
    <t>명지(통10)</t>
    <phoneticPr fontId="4" type="noConversion"/>
  </si>
  <si>
    <t>풍서(통11)</t>
    <phoneticPr fontId="4" type="noConversion"/>
  </si>
  <si>
    <t>인평(통12)</t>
    <phoneticPr fontId="4" type="noConversion"/>
  </si>
  <si>
    <t>평림(통13)</t>
    <phoneticPr fontId="4" type="noConversion"/>
  </si>
  <si>
    <t>저산(통14)</t>
    <phoneticPr fontId="4" type="noConversion"/>
  </si>
  <si>
    <t>가오치(통15)</t>
    <phoneticPr fontId="4" type="noConversion"/>
  </si>
  <si>
    <t>내지(통16)</t>
    <phoneticPr fontId="4" type="noConversion"/>
  </si>
  <si>
    <t>양지(통17)</t>
    <phoneticPr fontId="4" type="noConversion"/>
  </si>
  <si>
    <t>탄항(통18)</t>
    <phoneticPr fontId="4" type="noConversion"/>
  </si>
  <si>
    <t>자부(통19)</t>
    <phoneticPr fontId="4" type="noConversion"/>
  </si>
  <si>
    <t>연화(통20)</t>
    <phoneticPr fontId="5" type="noConversion"/>
  </si>
  <si>
    <t xml:space="preserve"> 34°-50.360' N    128°-28.281' E   </t>
    <phoneticPr fontId="4" type="noConversion"/>
  </si>
  <si>
    <t xml:space="preserve"> 34°-48.475' N  128°-29.847' E</t>
    <phoneticPr fontId="4" type="noConversion"/>
  </si>
  <si>
    <t xml:space="preserve"> 34°-47.784' N  128°-29.291' E</t>
    <phoneticPr fontId="4" type="noConversion"/>
  </si>
  <si>
    <t xml:space="preserve"> 34°-45.890' N 128°-32.190' E</t>
    <phoneticPr fontId="4" type="noConversion"/>
  </si>
  <si>
    <t xml:space="preserve"> 34°-44.900' N 128°-33.730' E</t>
    <phoneticPr fontId="4" type="noConversion"/>
  </si>
  <si>
    <t xml:space="preserve"> 34°-43.761' N 128°-30.492' E</t>
    <phoneticPr fontId="4" type="noConversion"/>
  </si>
  <si>
    <t xml:space="preserve"> 34°-45.267' N 128°-24.915' E</t>
    <phoneticPr fontId="4" type="noConversion"/>
  </si>
  <si>
    <t xml:space="preserve"> 34°-47.182' N 128°-22.338' E</t>
    <phoneticPr fontId="4" type="noConversion"/>
  </si>
  <si>
    <t xml:space="preserve"> 34°-48.415' N 128°-21.690' E</t>
    <phoneticPr fontId="4" type="noConversion"/>
  </si>
  <si>
    <t xml:space="preserve"> 34°-50.229' N 128°-20.065' E</t>
    <phoneticPr fontId="4" type="noConversion"/>
  </si>
  <si>
    <t xml:space="preserve"> 34°-50.505' N 128°-20.097' E</t>
    <phoneticPr fontId="4" type="noConversion"/>
  </si>
  <si>
    <t xml:space="preserve"> 34°-50.220' N 128°-22.338' E</t>
    <phoneticPr fontId="4" type="noConversion"/>
  </si>
  <si>
    <t xml:space="preserve"> 34°-51.972' N 128°-22.679' E</t>
    <phoneticPr fontId="4" type="noConversion"/>
  </si>
  <si>
    <t xml:space="preserve"> 34°-53.011' N 128°-18.318' E</t>
    <phoneticPr fontId="4" type="noConversion"/>
  </si>
  <si>
    <t>34°-54.897' N 128°-19.067' E</t>
    <phoneticPr fontId="4" type="noConversion"/>
  </si>
  <si>
    <t xml:space="preserve"> 34°-51.505' N 128°-10.898' E</t>
    <phoneticPr fontId="4" type="noConversion"/>
  </si>
  <si>
    <t xml:space="preserve"> 34°-47.269' N 128°-14.322' E</t>
    <phoneticPr fontId="4" type="noConversion"/>
  </si>
  <si>
    <t xml:space="preserve"> 34°-40.694' N 128°-15.326' E</t>
    <phoneticPr fontId="4" type="noConversion"/>
  </si>
  <si>
    <t xml:space="preserve"> 34°-38.154' N 128°-16.577' E</t>
    <phoneticPr fontId="4" type="noConversion"/>
  </si>
  <si>
    <t xml:space="preserve"> 34°-39.112' N 128°-20.856' E</t>
    <phoneticPr fontId="4" type="noConversion"/>
  </si>
  <si>
    <t>평   균</t>
    <phoneticPr fontId="5" type="noConversion"/>
  </si>
  <si>
    <t>고현(마1)</t>
  </si>
  <si>
    <t>송양도(마2)</t>
  </si>
  <si>
    <t>수우도(마3)</t>
  </si>
  <si>
    <t>욱곡(마4)</t>
  </si>
  <si>
    <t>용호(마5)</t>
  </si>
  <si>
    <t>실리도(마6)</t>
  </si>
  <si>
    <t>난포(마7)</t>
  </si>
  <si>
    <t>수정(마8)</t>
  </si>
  <si>
    <t>우도(마9)</t>
  </si>
  <si>
    <t>초리도(마10)</t>
  </si>
  <si>
    <t>최대값</t>
  </si>
  <si>
    <t>최소값</t>
  </si>
  <si>
    <t>최대값</t>
    <phoneticPr fontId="5" type="noConversion"/>
  </si>
  <si>
    <t>최소값</t>
    <phoneticPr fontId="5" type="noConversion"/>
  </si>
  <si>
    <t>최대값</t>
    <phoneticPr fontId="5" type="noConversion"/>
  </si>
  <si>
    <t>최소값</t>
    <phoneticPr fontId="5" type="noConversion"/>
  </si>
  <si>
    <t>최대값</t>
    <phoneticPr fontId="5" type="noConversion"/>
  </si>
  <si>
    <t>최소값</t>
    <phoneticPr fontId="5" type="noConversion"/>
  </si>
  <si>
    <t>양식산업단지 해황조사 결과(2018년 7월)</t>
    <phoneticPr fontId="5" type="noConversion"/>
  </si>
  <si>
    <t>7.12</t>
    <phoneticPr fontId="4" type="noConversion"/>
  </si>
  <si>
    <t>7.11</t>
    <phoneticPr fontId="4" type="noConversion"/>
  </si>
  <si>
    <t>7.16</t>
    <phoneticPr fontId="4" type="noConversion"/>
  </si>
  <si>
    <t>7.17</t>
    <phoneticPr fontId="4" type="noConversion"/>
  </si>
  <si>
    <t>26,66</t>
    <phoneticPr fontId="4" type="noConversion"/>
  </si>
  <si>
    <t>7. 17.</t>
    <phoneticPr fontId="4" type="noConversion"/>
  </si>
  <si>
    <t>시험어장(남1)</t>
    <phoneticPr fontId="5" type="noConversion"/>
  </si>
  <si>
    <t>양화금(남2)</t>
    <phoneticPr fontId="5" type="noConversion"/>
  </si>
  <si>
    <t>장포(남3)</t>
    <phoneticPr fontId="5" type="noConversion"/>
  </si>
  <si>
    <t>초전(남4)</t>
    <phoneticPr fontId="5" type="noConversion"/>
  </si>
  <si>
    <t>조도(남5)</t>
    <phoneticPr fontId="5" type="noConversion"/>
  </si>
  <si>
    <t>노도(남6)</t>
    <phoneticPr fontId="5" type="noConversion"/>
  </si>
  <si>
    <t>7. 17.</t>
    <phoneticPr fontId="4" type="noConversion"/>
  </si>
  <si>
    <t>평산(남7)</t>
    <phoneticPr fontId="5" type="noConversion"/>
  </si>
  <si>
    <t>7. 17.</t>
    <phoneticPr fontId="4" type="noConversion"/>
  </si>
  <si>
    <t>서상(남8)</t>
    <phoneticPr fontId="5" type="noConversion"/>
  </si>
  <si>
    <t>7. 17.</t>
    <phoneticPr fontId="4" type="noConversion"/>
  </si>
  <si>
    <t>대도(남9)</t>
    <phoneticPr fontId="5" type="noConversion"/>
  </si>
  <si>
    <t>대치(남10)</t>
    <phoneticPr fontId="5" type="noConversion"/>
  </si>
  <si>
    <t>문항(남11)</t>
    <phoneticPr fontId="5" type="noConversion"/>
  </si>
  <si>
    <t>7. 17.</t>
    <phoneticPr fontId="4" type="noConversion"/>
  </si>
  <si>
    <t>선소(남12)</t>
    <phoneticPr fontId="5" type="noConversion"/>
  </si>
  <si>
    <t>7.17</t>
  </si>
  <si>
    <t>당동(고1)</t>
  </si>
  <si>
    <t>봉암(고2)</t>
  </si>
  <si>
    <t>우두(고3)</t>
  </si>
  <si>
    <t>매정(고4)</t>
  </si>
  <si>
    <t>비사도(고5)</t>
  </si>
  <si>
    <t>군령포(고6)</t>
  </si>
  <si>
    <t>삼봉(고7)</t>
  </si>
  <si>
    <t>임포(고8)</t>
  </si>
  <si>
    <t>동화(고9)</t>
  </si>
  <si>
    <t>금포(거1)</t>
    <phoneticPr fontId="5" type="noConversion"/>
  </si>
  <si>
    <t>창촌(거2)</t>
    <phoneticPr fontId="5" type="noConversion"/>
  </si>
  <si>
    <t>괭이도(거3)</t>
    <phoneticPr fontId="5" type="noConversion"/>
  </si>
  <si>
    <t>구영(거4)</t>
    <phoneticPr fontId="5" type="noConversion"/>
  </si>
  <si>
    <t>석포(거5)</t>
    <phoneticPr fontId="5" type="noConversion"/>
  </si>
  <si>
    <t>이수도(거6)</t>
    <phoneticPr fontId="4" type="noConversion"/>
  </si>
  <si>
    <t>둔덕만(거7)</t>
    <phoneticPr fontId="5" type="noConversion"/>
  </si>
  <si>
    <t>거제만(거8)</t>
    <phoneticPr fontId="5" type="noConversion"/>
  </si>
  <si>
    <t>구섬(거9)</t>
    <phoneticPr fontId="5" type="noConversion"/>
  </si>
  <si>
    <t>율포만(거10)</t>
    <phoneticPr fontId="5" type="noConversion"/>
  </si>
  <si>
    <t>저구(거11)</t>
    <phoneticPr fontId="5" type="noConversion"/>
  </si>
  <si>
    <t>고현(거12)</t>
    <phoneticPr fontId="5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</si>
</sst>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176" formatCode="0_ ;[Red]\-0\ "/>
    <numFmt numFmtId="177" formatCode="0.00_ "/>
    <numFmt numFmtId="178" formatCode="#,##0.00_ "/>
    <numFmt numFmtId="179" formatCode="_-* #,##0.00_-;\-* #,##0.00_-;_-* &quot;-&quot;_-;_-@_-"/>
    <numFmt numFmtId="180" formatCode="0.00;_2"/>
    <numFmt numFmtId="181" formatCode="_-* #,##0.0_-;\-* #,##0.0_-;_-* &quot;-&quot;_-;_-@_-"/>
    <numFmt numFmtId="182" formatCode="0.0_ "/>
    <numFmt numFmtId="183" formatCode="0.00_);[Red]\(0.00\)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sz val="9"/>
      <color indexed="8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8" tint="0.39994506668294322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6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4" borderId="2" xfId="4" applyNumberFormat="1" applyFont="1" applyBorder="1" applyAlignment="1">
      <alignment horizontal="center" vertical="center"/>
    </xf>
    <xf numFmtId="9" fontId="7" fillId="0" borderId="0" xfId="1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177" fontId="10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>
      <alignment vertical="center"/>
    </xf>
    <xf numFmtId="0" fontId="15" fillId="0" borderId="2" xfId="2" applyNumberFormat="1" applyFont="1" applyBorder="1" applyAlignment="1">
      <alignment horizontal="center" vertical="center"/>
    </xf>
    <xf numFmtId="177" fontId="15" fillId="0" borderId="2" xfId="2" applyNumberFormat="1" applyFont="1" applyBorder="1" applyAlignment="1">
      <alignment horizontal="center" vertical="center"/>
    </xf>
    <xf numFmtId="0" fontId="17" fillId="5" borderId="2" xfId="3" applyNumberFormat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7" fillId="5" borderId="7" xfId="3" applyNumberFormat="1" applyFont="1" applyFill="1" applyBorder="1" applyAlignment="1">
      <alignment horizontal="center" vertical="center"/>
    </xf>
    <xf numFmtId="0" fontId="15" fillId="0" borderId="2" xfId="2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15" fillId="0" borderId="11" xfId="2" applyNumberFormat="1" applyFont="1" applyBorder="1" applyAlignment="1">
      <alignment vertical="center"/>
    </xf>
    <xf numFmtId="0" fontId="12" fillId="0" borderId="12" xfId="10" applyNumberFormat="1" applyFont="1" applyFill="1" applyBorder="1" applyAlignment="1">
      <alignment horizontal="center" vertical="center" wrapText="1" shrinkToFit="1"/>
    </xf>
    <xf numFmtId="0" fontId="12" fillId="0" borderId="12" xfId="0" applyNumberFormat="1" applyFont="1" applyFill="1" applyBorder="1" applyAlignment="1">
      <alignment horizontal="center" vertical="center" wrapText="1" shrinkToFit="1"/>
    </xf>
    <xf numFmtId="0" fontId="8" fillId="0" borderId="12" xfId="2" applyFont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 shrinkToFi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5" fillId="0" borderId="11" xfId="2" applyNumberFormat="1" applyFont="1" applyBorder="1" applyAlignment="1">
      <alignment horizontal="center" vertical="center"/>
    </xf>
    <xf numFmtId="0" fontId="17" fillId="5" borderId="11" xfId="3" applyNumberFormat="1" applyFont="1" applyFill="1" applyBorder="1" applyAlignment="1">
      <alignment horizontal="center" vertical="center"/>
    </xf>
    <xf numFmtId="0" fontId="17" fillId="5" borderId="13" xfId="3" applyNumberFormat="1" applyFont="1" applyFill="1" applyBorder="1" applyAlignment="1">
      <alignment horizontal="center" vertical="center"/>
    </xf>
    <xf numFmtId="177" fontId="17" fillId="5" borderId="7" xfId="3" applyNumberFormat="1" applyFont="1" applyFill="1" applyBorder="1" applyAlignment="1">
      <alignment horizontal="center" vertical="center"/>
    </xf>
    <xf numFmtId="49" fontId="7" fillId="0" borderId="15" xfId="2" applyNumberFormat="1" applyFont="1" applyBorder="1" applyAlignment="1">
      <alignment horizontal="center" vertical="center"/>
    </xf>
    <xf numFmtId="0" fontId="7" fillId="0" borderId="15" xfId="2" applyNumberFormat="1" applyFont="1" applyBorder="1" applyAlignment="1">
      <alignment horizontal="left" vertical="center"/>
    </xf>
    <xf numFmtId="0" fontId="7" fillId="0" borderId="15" xfId="2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left" vertical="center"/>
    </xf>
    <xf numFmtId="0" fontId="7" fillId="0" borderId="2" xfId="2" applyNumberFormat="1" applyFont="1" applyBorder="1" applyAlignment="1">
      <alignment horizontal="center" vertical="center"/>
    </xf>
    <xf numFmtId="0" fontId="9" fillId="0" borderId="2" xfId="2" applyNumberFormat="1" applyFont="1" applyBorder="1" applyAlignment="1">
      <alignment horizontal="center" vertical="center"/>
    </xf>
    <xf numFmtId="0" fontId="9" fillId="0" borderId="2" xfId="2" applyNumberFormat="1" applyFont="1" applyBorder="1" applyAlignment="1">
      <alignment horizontal="left" vertical="center"/>
    </xf>
    <xf numFmtId="0" fontId="6" fillId="5" borderId="2" xfId="3" applyNumberFormat="1" applyFont="1" applyFill="1" applyBorder="1" applyAlignment="1">
      <alignment horizontal="center" vertical="center"/>
    </xf>
    <xf numFmtId="0" fontId="6" fillId="5" borderId="2" xfId="3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7" fontId="13" fillId="0" borderId="22" xfId="2" applyNumberFormat="1" applyFont="1" applyBorder="1" applyAlignment="1">
      <alignment horizontal="center" vertical="center"/>
    </xf>
    <xf numFmtId="0" fontId="17" fillId="2" borderId="19" xfId="3" applyNumberFormat="1" applyFont="1" applyFill="1" applyBorder="1" applyAlignment="1">
      <alignment vertical="center"/>
    </xf>
    <xf numFmtId="0" fontId="17" fillId="2" borderId="16" xfId="3" applyNumberFormat="1" applyFont="1" applyFill="1" applyBorder="1" applyAlignment="1">
      <alignment vertical="center"/>
    </xf>
    <xf numFmtId="0" fontId="18" fillId="0" borderId="20" xfId="2" applyFont="1" applyFill="1" applyBorder="1" applyAlignment="1">
      <alignment horizontal="center" vertical="center"/>
    </xf>
    <xf numFmtId="0" fontId="15" fillId="0" borderId="18" xfId="2" applyNumberFormat="1" applyFont="1" applyBorder="1" applyAlignment="1">
      <alignment vertical="center"/>
    </xf>
    <xf numFmtId="177" fontId="17" fillId="5" borderId="2" xfId="3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2" xfId="10" applyNumberFormat="1" applyFont="1" applyFill="1" applyBorder="1" applyAlignment="1">
      <alignment horizontal="center" vertical="center" wrapText="1" shrinkToFit="1"/>
    </xf>
    <xf numFmtId="176" fontId="3" fillId="0" borderId="0" xfId="1" applyNumberFormat="1" applyFont="1" applyBorder="1" applyAlignment="1">
      <alignment horizontal="center" vertical="center"/>
    </xf>
    <xf numFmtId="183" fontId="16" fillId="5" borderId="16" xfId="2" applyNumberFormat="1" applyFont="1" applyFill="1" applyBorder="1" applyAlignment="1">
      <alignment horizontal="center" vertical="center"/>
    </xf>
    <xf numFmtId="0" fontId="17" fillId="2" borderId="16" xfId="3" applyNumberFormat="1" applyFont="1" applyFill="1" applyBorder="1" applyAlignment="1">
      <alignment horizontal="center" vertical="center"/>
    </xf>
    <xf numFmtId="179" fontId="13" fillId="0" borderId="2" xfId="8" applyNumberFormat="1" applyFont="1" applyFill="1" applyBorder="1" applyAlignment="1">
      <alignment horizontal="left" vertical="center" wrapText="1"/>
    </xf>
    <xf numFmtId="181" fontId="13" fillId="0" borderId="15" xfId="8" applyNumberFormat="1" applyFont="1" applyFill="1" applyBorder="1" applyAlignment="1">
      <alignment horizontal="left" vertical="center" wrapText="1"/>
    </xf>
    <xf numFmtId="0" fontId="15" fillId="8" borderId="16" xfId="2" applyNumberFormat="1" applyFont="1" applyFill="1" applyBorder="1" applyAlignment="1">
      <alignment vertical="center"/>
    </xf>
    <xf numFmtId="0" fontId="17" fillId="8" borderId="11" xfId="3" applyFont="1" applyFill="1" applyBorder="1" applyAlignment="1">
      <alignment vertical="center"/>
    </xf>
    <xf numFmtId="177" fontId="15" fillId="0" borderId="16" xfId="2" applyNumberFormat="1" applyFont="1" applyFill="1" applyBorder="1" applyAlignment="1">
      <alignment horizontal="center" vertical="center"/>
    </xf>
    <xf numFmtId="182" fontId="15" fillId="0" borderId="2" xfId="2" applyNumberFormat="1" applyFont="1" applyFill="1" applyBorder="1" applyAlignment="1">
      <alignment vertical="center"/>
    </xf>
    <xf numFmtId="177" fontId="15" fillId="8" borderId="16" xfId="2" applyNumberFormat="1" applyFont="1" applyFill="1" applyBorder="1" applyAlignment="1">
      <alignment vertical="center" shrinkToFit="1"/>
    </xf>
    <xf numFmtId="0" fontId="16" fillId="5" borderId="16" xfId="2" applyNumberFormat="1" applyFont="1" applyFill="1" applyBorder="1" applyAlignment="1">
      <alignment horizontal="center" vertical="center"/>
    </xf>
    <xf numFmtId="177" fontId="15" fillId="0" borderId="2" xfId="2" applyNumberFormat="1" applyFont="1" applyFill="1" applyBorder="1" applyAlignment="1">
      <alignment vertical="center"/>
    </xf>
    <xf numFmtId="182" fontId="15" fillId="8" borderId="16" xfId="2" applyNumberFormat="1" applyFont="1" applyFill="1" applyBorder="1" applyAlignment="1">
      <alignment vertical="center" shrinkToFit="1"/>
    </xf>
    <xf numFmtId="0" fontId="15" fillId="0" borderId="2" xfId="2" applyNumberFormat="1" applyFont="1" applyFill="1" applyBorder="1" applyAlignment="1">
      <alignment vertical="center"/>
    </xf>
    <xf numFmtId="0" fontId="17" fillId="8" borderId="16" xfId="3" applyNumberFormat="1" applyFont="1" applyFill="1" applyBorder="1" applyAlignment="1">
      <alignment horizontal="center" vertical="center"/>
    </xf>
    <xf numFmtId="0" fontId="17" fillId="8" borderId="2" xfId="3" applyFont="1" applyFill="1" applyBorder="1" applyAlignment="1">
      <alignment vertical="center"/>
    </xf>
    <xf numFmtId="0" fontId="15" fillId="8" borderId="16" xfId="2" applyFont="1" applyFill="1" applyBorder="1" applyAlignment="1">
      <alignment vertical="center"/>
    </xf>
    <xf numFmtId="0" fontId="13" fillId="0" borderId="15" xfId="2" applyFont="1" applyFill="1" applyBorder="1" applyAlignment="1">
      <alignment vertical="center"/>
    </xf>
    <xf numFmtId="180" fontId="15" fillId="8" borderId="16" xfId="2" applyNumberFormat="1" applyFont="1" applyFill="1" applyBorder="1" applyAlignment="1">
      <alignment horizontal="center" vertical="center"/>
    </xf>
    <xf numFmtId="0" fontId="17" fillId="8" borderId="25" xfId="3" applyNumberFormat="1" applyFont="1" applyFill="1" applyBorder="1" applyAlignment="1">
      <alignment horizontal="center" vertical="center"/>
    </xf>
    <xf numFmtId="177" fontId="19" fillId="0" borderId="2" xfId="38" applyNumberFormat="1" applyFont="1" applyBorder="1" applyAlignment="1">
      <alignment horizontal="center" vertical="center"/>
    </xf>
    <xf numFmtId="177" fontId="19" fillId="0" borderId="2" xfId="37" applyNumberFormat="1" applyFont="1" applyBorder="1" applyAlignment="1">
      <alignment horizontal="center" vertical="center"/>
    </xf>
    <xf numFmtId="0" fontId="15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5" fillId="0" borderId="11" xfId="2" applyNumberFormat="1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177" fontId="15" fillId="0" borderId="2" xfId="38" applyNumberFormat="1" applyFont="1" applyBorder="1" applyAlignment="1">
      <alignment vertical="center"/>
    </xf>
    <xf numFmtId="177" fontId="15" fillId="8" borderId="7" xfId="38" applyNumberFormat="1" applyFont="1" applyFill="1" applyBorder="1" applyAlignment="1">
      <alignment vertical="center"/>
    </xf>
    <xf numFmtId="0" fontId="7" fillId="0" borderId="26" xfId="2" applyNumberFormat="1" applyFont="1" applyBorder="1" applyAlignment="1">
      <alignment horizontal="center" vertical="center"/>
    </xf>
    <xf numFmtId="177" fontId="7" fillId="0" borderId="15" xfId="50" applyNumberFormat="1" applyFont="1" applyFill="1" applyBorder="1" applyAlignment="1">
      <alignment horizontal="center" vertical="center" wrapText="1"/>
    </xf>
    <xf numFmtId="182" fontId="7" fillId="0" borderId="15" xfId="50" applyNumberFormat="1" applyFont="1" applyFill="1" applyBorder="1" applyAlignment="1">
      <alignment horizontal="center" vertical="center" shrinkToFit="1"/>
    </xf>
    <xf numFmtId="177" fontId="7" fillId="0" borderId="2" xfId="50" applyNumberFormat="1" applyFont="1" applyFill="1" applyBorder="1" applyAlignment="1">
      <alignment horizontal="center" vertical="center" wrapText="1"/>
    </xf>
    <xf numFmtId="182" fontId="7" fillId="0" borderId="2" xfId="50" applyNumberFormat="1" applyFont="1" applyFill="1" applyBorder="1" applyAlignment="1">
      <alignment horizontal="center" vertical="center" wrapText="1"/>
    </xf>
    <xf numFmtId="183" fontId="10" fillId="0" borderId="2" xfId="0" applyNumberFormat="1" applyFont="1" applyBorder="1" applyAlignment="1">
      <alignment horizontal="center" vertical="center" wrapText="1"/>
    </xf>
    <xf numFmtId="177" fontId="9" fillId="0" borderId="18" xfId="50" applyNumberFormat="1" applyFont="1" applyFill="1" applyBorder="1" applyAlignment="1">
      <alignment horizontal="center" vertical="center"/>
    </xf>
    <xf numFmtId="179" fontId="9" fillId="0" borderId="2" xfId="50" applyNumberFormat="1" applyFont="1" applyFill="1" applyBorder="1" applyAlignment="1">
      <alignment horizontal="center" vertical="center"/>
    </xf>
    <xf numFmtId="183" fontId="9" fillId="0" borderId="2" xfId="50" applyNumberFormat="1" applyFont="1" applyFill="1" applyBorder="1" applyAlignment="1">
      <alignment horizontal="center" vertical="center"/>
    </xf>
    <xf numFmtId="177" fontId="20" fillId="0" borderId="18" xfId="2" applyNumberFormat="1" applyFont="1" applyBorder="1" applyAlignment="1">
      <alignment horizontal="center" vertical="center"/>
    </xf>
    <xf numFmtId="0" fontId="20" fillId="0" borderId="2" xfId="2" applyNumberFormat="1" applyFont="1" applyBorder="1" applyAlignment="1">
      <alignment horizontal="center" vertical="center"/>
    </xf>
    <xf numFmtId="183" fontId="20" fillId="0" borderId="2" xfId="2" applyNumberFormat="1" applyFont="1" applyBorder="1" applyAlignment="1">
      <alignment horizontal="center" vertical="center"/>
    </xf>
    <xf numFmtId="182" fontId="20" fillId="0" borderId="2" xfId="2" applyNumberFormat="1" applyFont="1" applyBorder="1" applyAlignment="1">
      <alignment horizontal="center" vertical="center"/>
    </xf>
    <xf numFmtId="0" fontId="13" fillId="0" borderId="22" xfId="2" applyNumberFormat="1" applyFont="1" applyBorder="1" applyAlignment="1">
      <alignment horizontal="center" vertical="center"/>
    </xf>
    <xf numFmtId="0" fontId="13" fillId="0" borderId="15" xfId="2" applyFont="1" applyBorder="1" applyAlignment="1">
      <alignment vertical="center"/>
    </xf>
    <xf numFmtId="182" fontId="19" fillId="0" borderId="2" xfId="38" applyNumberFormat="1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5" fillId="0" borderId="2" xfId="38" applyNumberFormat="1" applyFont="1" applyBorder="1" applyAlignment="1">
      <alignment vertical="center"/>
    </xf>
    <xf numFmtId="182" fontId="15" fillId="0" borderId="2" xfId="38" applyNumberFormat="1" applyFont="1" applyBorder="1" applyAlignment="1">
      <alignment vertical="center"/>
    </xf>
    <xf numFmtId="0" fontId="15" fillId="7" borderId="11" xfId="2" applyNumberFormat="1" applyFont="1" applyFill="1" applyBorder="1" applyAlignment="1">
      <alignment horizontal="center" vertical="center"/>
    </xf>
    <xf numFmtId="0" fontId="15" fillId="7" borderId="2" xfId="2" applyNumberFormat="1" applyFont="1" applyFill="1" applyBorder="1" applyAlignment="1">
      <alignment horizontal="center" vertical="center"/>
    </xf>
    <xf numFmtId="0" fontId="15" fillId="7" borderId="2" xfId="2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180" fontId="15" fillId="7" borderId="2" xfId="2" applyNumberFormat="1" applyFont="1" applyFill="1" applyBorder="1" applyAlignment="1">
      <alignment vertical="center"/>
    </xf>
    <xf numFmtId="177" fontId="17" fillId="7" borderId="2" xfId="0" applyNumberFormat="1" applyFont="1" applyFill="1" applyBorder="1" applyAlignment="1">
      <alignment vertical="center"/>
    </xf>
    <xf numFmtId="177" fontId="15" fillId="9" borderId="2" xfId="2" applyNumberFormat="1" applyFont="1" applyFill="1" applyBorder="1" applyAlignment="1">
      <alignment horizontal="center" vertical="center"/>
    </xf>
    <xf numFmtId="177" fontId="19" fillId="7" borderId="2" xfId="2" applyNumberFormat="1" applyFont="1" applyFill="1" applyBorder="1" applyAlignment="1">
      <alignment vertical="center"/>
    </xf>
    <xf numFmtId="177" fontId="14" fillId="7" borderId="2" xfId="2" applyNumberFormat="1" applyFont="1" applyFill="1" applyBorder="1" applyAlignment="1">
      <alignment vertical="center"/>
    </xf>
    <xf numFmtId="182" fontId="14" fillId="0" borderId="2" xfId="2" applyNumberFormat="1" applyFont="1" applyBorder="1" applyAlignment="1">
      <alignment vertical="center"/>
    </xf>
    <xf numFmtId="178" fontId="18" fillId="0" borderId="24" xfId="2" applyNumberFormat="1" applyFont="1" applyFill="1" applyBorder="1" applyAlignment="1">
      <alignment vertical="center"/>
    </xf>
    <xf numFmtId="178" fontId="18" fillId="0" borderId="24" xfId="2" applyNumberFormat="1" applyFont="1" applyFill="1" applyBorder="1" applyAlignment="1">
      <alignment horizontal="center" vertical="center"/>
    </xf>
    <xf numFmtId="178" fontId="18" fillId="0" borderId="24" xfId="2" applyNumberFormat="1" applyFont="1" applyFill="1" applyBorder="1">
      <alignment vertical="center"/>
    </xf>
    <xf numFmtId="0" fontId="18" fillId="0" borderId="24" xfId="2" applyFont="1" applyFill="1" applyBorder="1" applyAlignment="1">
      <alignment horizontal="center" vertical="center"/>
    </xf>
    <xf numFmtId="178" fontId="18" fillId="0" borderId="15" xfId="2" applyNumberFormat="1" applyFont="1" applyFill="1" applyBorder="1">
      <alignment vertical="center"/>
    </xf>
    <xf numFmtId="178" fontId="18" fillId="0" borderId="15" xfId="2" applyNumberFormat="1" applyFont="1" applyFill="1" applyBorder="1" applyAlignment="1">
      <alignment horizontal="center" vertical="center"/>
    </xf>
    <xf numFmtId="178" fontId="18" fillId="0" borderId="2" xfId="2" applyNumberFormat="1" applyFont="1" applyFill="1" applyBorder="1" applyAlignment="1">
      <alignment horizontal="center" vertical="center"/>
    </xf>
    <xf numFmtId="178" fontId="18" fillId="0" borderId="2" xfId="2" applyNumberFormat="1" applyFont="1" applyFill="1" applyBorder="1" applyAlignment="1">
      <alignment vertical="center"/>
    </xf>
    <xf numFmtId="0" fontId="18" fillId="0" borderId="15" xfId="2" applyFont="1" applyFill="1" applyBorder="1" applyAlignment="1">
      <alignment horizontal="center" vertical="center"/>
    </xf>
    <xf numFmtId="178" fontId="18" fillId="0" borderId="21" xfId="2" applyNumberFormat="1" applyFont="1" applyFill="1" applyBorder="1" applyAlignment="1">
      <alignment horizontal="center" vertical="center"/>
    </xf>
    <xf numFmtId="177" fontId="18" fillId="0" borderId="2" xfId="2" applyNumberFormat="1" applyFont="1" applyFill="1" applyBorder="1" applyAlignment="1">
      <alignment horizontal="center" vertical="center"/>
    </xf>
    <xf numFmtId="0" fontId="15" fillId="0" borderId="17" xfId="2" applyNumberFormat="1" applyFont="1" applyBorder="1" applyAlignment="1">
      <alignment vertical="center"/>
    </xf>
    <xf numFmtId="0" fontId="20" fillId="5" borderId="27" xfId="2" applyNumberFormat="1" applyFont="1" applyFill="1" applyBorder="1" applyAlignment="1">
      <alignment horizontal="center" vertical="center"/>
    </xf>
    <xf numFmtId="177" fontId="19" fillId="0" borderId="2" xfId="38" applyNumberFormat="1" applyFont="1" applyBorder="1" applyAlignment="1">
      <alignment horizontal="center" vertical="center" wrapText="1"/>
    </xf>
    <xf numFmtId="177" fontId="19" fillId="0" borderId="2" xfId="0" applyNumberFormat="1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49" fontId="13" fillId="0" borderId="11" xfId="2" applyNumberFormat="1" applyFont="1" applyBorder="1" applyAlignment="1">
      <alignment horizontal="center" vertical="center"/>
    </xf>
    <xf numFmtId="0" fontId="13" fillId="0" borderId="2" xfId="2" applyFont="1" applyFill="1" applyBorder="1" applyAlignment="1">
      <alignment vertical="center"/>
    </xf>
    <xf numFmtId="177" fontId="13" fillId="0" borderId="15" xfId="2" applyNumberFormat="1" applyFont="1" applyBorder="1" applyAlignment="1">
      <alignment horizontal="center" vertical="center"/>
    </xf>
    <xf numFmtId="177" fontId="13" fillId="0" borderId="2" xfId="2" applyNumberFormat="1" applyFont="1" applyBorder="1" applyAlignment="1">
      <alignment horizontal="center" vertical="center"/>
    </xf>
    <xf numFmtId="182" fontId="13" fillId="0" borderId="23" xfId="2" applyNumberFormat="1" applyFont="1" applyBorder="1" applyAlignment="1">
      <alignment horizontal="center" vertical="center"/>
    </xf>
    <xf numFmtId="182" fontId="13" fillId="0" borderId="2" xfId="2" applyNumberFormat="1" applyFont="1" applyBorder="1" applyAlignment="1">
      <alignment horizontal="center" vertical="center"/>
    </xf>
    <xf numFmtId="177" fontId="13" fillId="0" borderId="2" xfId="2" applyNumberFormat="1" applyFont="1" applyFill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6" fillId="4" borderId="3" xfId="4" applyFont="1" applyBorder="1" applyAlignment="1">
      <alignment horizontal="center" vertical="center"/>
    </xf>
    <xf numFmtId="0" fontId="6" fillId="4" borderId="5" xfId="4" applyFont="1" applyBorder="1" applyAlignment="1">
      <alignment horizontal="center" vertical="center"/>
    </xf>
    <xf numFmtId="49" fontId="6" fillId="4" borderId="8" xfId="4" applyNumberFormat="1" applyFont="1" applyBorder="1" applyAlignment="1">
      <alignment horizontal="center" vertical="center"/>
    </xf>
    <xf numFmtId="49" fontId="6" fillId="4" borderId="11" xfId="4" applyNumberFormat="1" applyFont="1" applyBorder="1" applyAlignment="1">
      <alignment horizontal="center" vertical="center"/>
    </xf>
    <xf numFmtId="0" fontId="6" fillId="4" borderId="9" xfId="4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4" borderId="9" xfId="4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4" borderId="10" xfId="4" applyFont="1" applyBorder="1" applyAlignment="1">
      <alignment horizontal="center" vertical="center" wrapText="1"/>
    </xf>
    <xf numFmtId="0" fontId="6" fillId="4" borderId="12" xfId="4" applyFont="1" applyBorder="1" applyAlignment="1">
      <alignment horizontal="center" vertical="center"/>
    </xf>
  </cellXfs>
  <cellStyles count="51">
    <cellStyle name="20% - 강조색6" xfId="4" builtinId="50"/>
    <cellStyle name="40% - 강조색1" xfId="3" builtinId="31"/>
    <cellStyle name="Total" xfId="15"/>
    <cellStyle name="백분율" xfId="1" builtinId="5"/>
    <cellStyle name="백분율 12" xfId="37"/>
    <cellStyle name="백분율 2" xfId="5"/>
    <cellStyle name="백분율 3" xfId="48"/>
    <cellStyle name="백분율 5" xfId="45"/>
    <cellStyle name="쉼표 [0]" xfId="50" builtinId="6"/>
    <cellStyle name="쉼표 [0] 10" xfId="30"/>
    <cellStyle name="쉼표 [0] 11" xfId="32"/>
    <cellStyle name="쉼표 [0] 12" xfId="34"/>
    <cellStyle name="쉼표 [0] 13" xfId="40"/>
    <cellStyle name="쉼표 [0] 14" xfId="41"/>
    <cellStyle name="쉼표 [0] 2" xfId="8"/>
    <cellStyle name="쉼표 [0] 3" xfId="16"/>
    <cellStyle name="쉼표 [0] 4" xfId="11"/>
    <cellStyle name="쉼표 [0] 5" xfId="18"/>
    <cellStyle name="쉼표 [0] 6" xfId="21"/>
    <cellStyle name="쉼표 [0] 7" xfId="24"/>
    <cellStyle name="쉼표 [0] 8" xfId="26"/>
    <cellStyle name="쉼표 [0] 9" xfId="28"/>
    <cellStyle name="요약" xfId="2" builtinId="25"/>
    <cellStyle name="요약 10" xfId="27"/>
    <cellStyle name="요약 11" xfId="29"/>
    <cellStyle name="요약 12" xfId="31"/>
    <cellStyle name="요약 13" xfId="33"/>
    <cellStyle name="요약 14" xfId="35"/>
    <cellStyle name="요약 15" xfId="38"/>
    <cellStyle name="요약 16" xfId="49"/>
    <cellStyle name="요약 17" xfId="42"/>
    <cellStyle name="요약 18" xfId="44"/>
    <cellStyle name="요약 19" xfId="46"/>
    <cellStyle name="요약 2" xfId="6"/>
    <cellStyle name="요약 3" xfId="9"/>
    <cellStyle name="요약 4" xfId="17"/>
    <cellStyle name="요약 5" xfId="12"/>
    <cellStyle name="요약 6" xfId="14"/>
    <cellStyle name="요약 7" xfId="19"/>
    <cellStyle name="요약 8" xfId="22"/>
    <cellStyle name="요약 9" xfId="25"/>
    <cellStyle name="표준" xfId="0" builtinId="0"/>
    <cellStyle name="표준 14" xfId="36"/>
    <cellStyle name="표준 2" xfId="7"/>
    <cellStyle name="표준 3" xfId="39"/>
    <cellStyle name="표준 4" xfId="10"/>
    <cellStyle name="표준 5" xfId="13"/>
    <cellStyle name="표준 6" xfId="47"/>
    <cellStyle name="표준 7" xfId="20"/>
    <cellStyle name="표준 8" xfId="23"/>
    <cellStyle name="표준 9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workbookViewId="0">
      <selection activeCell="J3" sqref="J3"/>
    </sheetView>
  </sheetViews>
  <sheetFormatPr defaultRowHeight="16.5"/>
  <cols>
    <col min="1" max="1" width="8.5" style="9" bestFit="1" customWidth="1"/>
    <col min="2" max="2" width="8.5" style="9" customWidth="1"/>
    <col min="3" max="3" width="12.5" style="9" bestFit="1" customWidth="1"/>
    <col min="4" max="4" width="5.5" style="9" bestFit="1" customWidth="1"/>
    <col min="5" max="5" width="8.125" style="9" customWidth="1"/>
    <col min="6" max="6" width="8" style="9" customWidth="1"/>
    <col min="7" max="8" width="7.875" style="9" customWidth="1"/>
    <col min="9" max="12" width="8.75" style="9" bestFit="1" customWidth="1"/>
    <col min="13" max="13" width="8.75" style="9" customWidth="1"/>
    <col min="14" max="14" width="10.875" style="9" customWidth="1"/>
    <col min="15" max="15" width="12.875" style="9" customWidth="1"/>
    <col min="16" max="16384" width="9" style="9"/>
  </cols>
  <sheetData>
    <row r="1" spans="1:14" ht="19.5" customHeight="1"/>
    <row r="2" spans="1:14" ht="34.5" customHeight="1">
      <c r="A2" s="139" t="s">
        <v>133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4.25" customHeight="1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3.1" customHeight="1" thickTop="1">
      <c r="A4" s="140" t="s">
        <v>16</v>
      </c>
      <c r="B4" s="142" t="s">
        <v>0</v>
      </c>
      <c r="C4" s="144" t="s">
        <v>17</v>
      </c>
      <c r="D4" s="144" t="s">
        <v>15</v>
      </c>
      <c r="E4" s="146" t="s">
        <v>1</v>
      </c>
      <c r="F4" s="147"/>
      <c r="G4" s="146" t="s">
        <v>2</v>
      </c>
      <c r="H4" s="147"/>
      <c r="I4" s="146" t="s">
        <v>3</v>
      </c>
      <c r="J4" s="147"/>
      <c r="K4" s="146" t="s">
        <v>4</v>
      </c>
      <c r="L4" s="147"/>
      <c r="M4" s="27" t="s">
        <v>68</v>
      </c>
      <c r="N4" s="148" t="s">
        <v>18</v>
      </c>
    </row>
    <row r="5" spans="1:14" ht="23.1" customHeight="1">
      <c r="A5" s="141"/>
      <c r="B5" s="143"/>
      <c r="C5" s="145"/>
      <c r="D5" s="145"/>
      <c r="E5" s="1" t="s">
        <v>5</v>
      </c>
      <c r="F5" s="1" t="s">
        <v>6</v>
      </c>
      <c r="G5" s="1" t="s">
        <v>5</v>
      </c>
      <c r="H5" s="1" t="s">
        <v>6</v>
      </c>
      <c r="I5" s="1" t="s">
        <v>5</v>
      </c>
      <c r="J5" s="1" t="s">
        <v>6</v>
      </c>
      <c r="K5" s="1" t="s">
        <v>5</v>
      </c>
      <c r="L5" s="1" t="s">
        <v>6</v>
      </c>
      <c r="M5" s="1" t="s">
        <v>69</v>
      </c>
      <c r="N5" s="149"/>
    </row>
    <row r="6" spans="1:14" ht="31.5" customHeight="1">
      <c r="A6" s="17" t="s">
        <v>52</v>
      </c>
      <c r="B6" s="40" t="s">
        <v>134</v>
      </c>
      <c r="C6" s="41" t="s">
        <v>74</v>
      </c>
      <c r="D6" s="42">
        <v>15</v>
      </c>
      <c r="E6" s="62">
        <v>22.88</v>
      </c>
      <c r="F6" s="62">
        <v>20.72</v>
      </c>
      <c r="G6" s="62">
        <v>27.33</v>
      </c>
      <c r="H6" s="62">
        <v>29.42</v>
      </c>
      <c r="I6" s="62">
        <v>7.53</v>
      </c>
      <c r="J6" s="62">
        <v>6.42</v>
      </c>
      <c r="K6" s="62">
        <v>8.4499999999999993</v>
      </c>
      <c r="L6" s="62">
        <v>8.17</v>
      </c>
      <c r="M6" s="63">
        <v>1</v>
      </c>
      <c r="N6" s="57" t="s">
        <v>94</v>
      </c>
    </row>
    <row r="7" spans="1:14" ht="31.5" customHeight="1">
      <c r="A7" s="18"/>
      <c r="B7" s="40" t="s">
        <v>134</v>
      </c>
      <c r="C7" s="43" t="s">
        <v>75</v>
      </c>
      <c r="D7" s="44">
        <v>8</v>
      </c>
      <c r="E7" s="62">
        <v>23.57</v>
      </c>
      <c r="F7" s="62">
        <v>20.95</v>
      </c>
      <c r="G7" s="62">
        <v>27.86</v>
      </c>
      <c r="H7" s="62">
        <v>27.83</v>
      </c>
      <c r="I7" s="62">
        <v>7.59</v>
      </c>
      <c r="J7" s="62">
        <v>6.96</v>
      </c>
      <c r="K7" s="62">
        <v>8.4700000000000006</v>
      </c>
      <c r="L7" s="62">
        <v>8.23</v>
      </c>
      <c r="M7" s="63">
        <v>1</v>
      </c>
      <c r="N7" s="57" t="s">
        <v>95</v>
      </c>
    </row>
    <row r="8" spans="1:14" ht="31.5" customHeight="1">
      <c r="A8" s="18"/>
      <c r="B8" s="40" t="s">
        <v>134</v>
      </c>
      <c r="C8" s="43" t="s">
        <v>76</v>
      </c>
      <c r="D8" s="44">
        <v>10</v>
      </c>
      <c r="E8" s="62">
        <v>22.13</v>
      </c>
      <c r="F8" s="62">
        <v>20.71</v>
      </c>
      <c r="G8" s="62">
        <v>28.34</v>
      </c>
      <c r="H8" s="62">
        <v>28.74</v>
      </c>
      <c r="I8" s="62">
        <v>6.85</v>
      </c>
      <c r="J8" s="62">
        <v>5.8</v>
      </c>
      <c r="K8" s="62">
        <v>8.2799999999999994</v>
      </c>
      <c r="L8" s="62">
        <v>8.15</v>
      </c>
      <c r="M8" s="63">
        <v>1</v>
      </c>
      <c r="N8" s="57" t="s">
        <v>96</v>
      </c>
    </row>
    <row r="9" spans="1:14" ht="31.5" customHeight="1">
      <c r="A9" s="18"/>
      <c r="B9" s="40" t="s">
        <v>134</v>
      </c>
      <c r="C9" s="43" t="s">
        <v>77</v>
      </c>
      <c r="D9" s="44">
        <v>18</v>
      </c>
      <c r="E9" s="62">
        <v>21.97</v>
      </c>
      <c r="F9" s="62">
        <v>21.18</v>
      </c>
      <c r="G9" s="62">
        <v>28.91</v>
      </c>
      <c r="H9" s="62">
        <v>29.06</v>
      </c>
      <c r="I9" s="62">
        <v>7.11</v>
      </c>
      <c r="J9" s="62">
        <v>6.5</v>
      </c>
      <c r="K9" s="62">
        <v>8.36</v>
      </c>
      <c r="L9" s="62">
        <v>8.26</v>
      </c>
      <c r="M9" s="63">
        <v>2</v>
      </c>
      <c r="N9" s="57" t="s">
        <v>97</v>
      </c>
    </row>
    <row r="10" spans="1:14" ht="31.5" customHeight="1">
      <c r="A10" s="18"/>
      <c r="B10" s="40" t="s">
        <v>134</v>
      </c>
      <c r="C10" s="43" t="s">
        <v>78</v>
      </c>
      <c r="D10" s="44">
        <v>25</v>
      </c>
      <c r="E10" s="62">
        <v>21.91</v>
      </c>
      <c r="F10" s="62">
        <v>21.15</v>
      </c>
      <c r="G10" s="62">
        <v>28.83</v>
      </c>
      <c r="H10" s="62">
        <v>29.05</v>
      </c>
      <c r="I10" s="62">
        <v>6.92</v>
      </c>
      <c r="J10" s="62">
        <v>6.64</v>
      </c>
      <c r="K10" s="62">
        <v>8.3800000000000008</v>
      </c>
      <c r="L10" s="62">
        <v>8.36</v>
      </c>
      <c r="M10" s="63">
        <v>2</v>
      </c>
      <c r="N10" s="57" t="s">
        <v>98</v>
      </c>
    </row>
    <row r="11" spans="1:14" ht="31.5" customHeight="1">
      <c r="A11" s="18"/>
      <c r="B11" s="40" t="s">
        <v>134</v>
      </c>
      <c r="C11" s="43" t="s">
        <v>79</v>
      </c>
      <c r="D11" s="44">
        <v>19</v>
      </c>
      <c r="E11" s="62">
        <v>21.67</v>
      </c>
      <c r="F11" s="62">
        <v>21.17</v>
      </c>
      <c r="G11" s="62">
        <v>28.18</v>
      </c>
      <c r="H11" s="62">
        <v>28.85</v>
      </c>
      <c r="I11" s="62">
        <v>6.93</v>
      </c>
      <c r="J11" s="62">
        <v>6.76</v>
      </c>
      <c r="K11" s="62">
        <v>8.1999999999999993</v>
      </c>
      <c r="L11" s="62">
        <v>8.11</v>
      </c>
      <c r="M11" s="63">
        <v>2</v>
      </c>
      <c r="N11" s="57" t="s">
        <v>99</v>
      </c>
    </row>
    <row r="12" spans="1:14" ht="31.5" customHeight="1">
      <c r="A12" s="18"/>
      <c r="B12" s="40" t="s">
        <v>135</v>
      </c>
      <c r="C12" s="43" t="s">
        <v>80</v>
      </c>
      <c r="D12" s="44">
        <v>20</v>
      </c>
      <c r="E12" s="62">
        <v>22.32</v>
      </c>
      <c r="F12" s="62">
        <v>21.7</v>
      </c>
      <c r="G12" s="62">
        <v>26.89</v>
      </c>
      <c r="H12" s="62">
        <v>27.21</v>
      </c>
      <c r="I12" s="62">
        <v>7.18</v>
      </c>
      <c r="J12" s="62">
        <v>7.52</v>
      </c>
      <c r="K12" s="62">
        <v>9.3800000000000008</v>
      </c>
      <c r="L12" s="62">
        <v>8.1199999999999992</v>
      </c>
      <c r="M12" s="63">
        <v>2</v>
      </c>
      <c r="N12" s="57" t="s">
        <v>100</v>
      </c>
    </row>
    <row r="13" spans="1:14" ht="31.5" customHeight="1">
      <c r="A13" s="18"/>
      <c r="B13" s="40" t="s">
        <v>136</v>
      </c>
      <c r="C13" s="43" t="s">
        <v>81</v>
      </c>
      <c r="D13" s="44">
        <v>26</v>
      </c>
      <c r="E13" s="62">
        <v>22.23</v>
      </c>
      <c r="F13" s="62">
        <v>21.04</v>
      </c>
      <c r="G13" s="62">
        <v>30.17</v>
      </c>
      <c r="H13" s="62">
        <v>28.16</v>
      </c>
      <c r="I13" s="62">
        <v>6.94</v>
      </c>
      <c r="J13" s="62">
        <v>6.75</v>
      </c>
      <c r="K13" s="62">
        <v>8.0399999999999991</v>
      </c>
      <c r="L13" s="62">
        <v>7.84</v>
      </c>
      <c r="M13" s="63">
        <v>2</v>
      </c>
      <c r="N13" s="57" t="s">
        <v>101</v>
      </c>
    </row>
    <row r="14" spans="1:14" ht="31.5" customHeight="1">
      <c r="A14" s="18"/>
      <c r="B14" s="40" t="s">
        <v>136</v>
      </c>
      <c r="C14" s="43" t="s">
        <v>82</v>
      </c>
      <c r="D14" s="44">
        <v>15</v>
      </c>
      <c r="E14" s="62">
        <v>25.22</v>
      </c>
      <c r="F14" s="62">
        <v>21.06</v>
      </c>
      <c r="G14" s="62">
        <v>29.6</v>
      </c>
      <c r="H14" s="62">
        <v>28.77</v>
      </c>
      <c r="I14" s="62">
        <v>7.37</v>
      </c>
      <c r="J14" s="62">
        <v>6.39</v>
      </c>
      <c r="K14" s="62">
        <v>8.08</v>
      </c>
      <c r="L14" s="62">
        <v>8.0299999999999994</v>
      </c>
      <c r="M14" s="63">
        <v>2</v>
      </c>
      <c r="N14" s="57" t="s">
        <v>102</v>
      </c>
    </row>
    <row r="15" spans="1:14" ht="31.5" customHeight="1">
      <c r="A15" s="18"/>
      <c r="B15" s="40" t="s">
        <v>136</v>
      </c>
      <c r="C15" s="43" t="s">
        <v>83</v>
      </c>
      <c r="D15" s="44">
        <v>18</v>
      </c>
      <c r="E15" s="62">
        <v>24.84</v>
      </c>
      <c r="F15" s="62">
        <v>21.48</v>
      </c>
      <c r="G15" s="62">
        <v>29.45</v>
      </c>
      <c r="H15" s="62">
        <v>28.97</v>
      </c>
      <c r="I15" s="62">
        <v>7.34</v>
      </c>
      <c r="J15" s="62">
        <v>6.92</v>
      </c>
      <c r="K15" s="62">
        <v>8.35</v>
      </c>
      <c r="L15" s="62">
        <v>8.14</v>
      </c>
      <c r="M15" s="63">
        <v>2</v>
      </c>
      <c r="N15" s="57" t="s">
        <v>103</v>
      </c>
    </row>
    <row r="16" spans="1:14" ht="31.5" customHeight="1">
      <c r="A16" s="18"/>
      <c r="B16" s="40" t="s">
        <v>136</v>
      </c>
      <c r="C16" s="43" t="s">
        <v>84</v>
      </c>
      <c r="D16" s="44">
        <v>10</v>
      </c>
      <c r="E16" s="62">
        <v>25.27</v>
      </c>
      <c r="F16" s="62">
        <v>21.54</v>
      </c>
      <c r="G16" s="62">
        <v>29.48</v>
      </c>
      <c r="H16" s="62">
        <v>29.42</v>
      </c>
      <c r="I16" s="62">
        <v>7.72</v>
      </c>
      <c r="J16" s="62">
        <v>7.28</v>
      </c>
      <c r="K16" s="62">
        <v>8.3699999999999992</v>
      </c>
      <c r="L16" s="62">
        <v>8.18</v>
      </c>
      <c r="M16" s="63">
        <v>2</v>
      </c>
      <c r="N16" s="57" t="s">
        <v>104</v>
      </c>
    </row>
    <row r="17" spans="1:19" ht="31.5" customHeight="1">
      <c r="A17" s="18"/>
      <c r="B17" s="40" t="s">
        <v>137</v>
      </c>
      <c r="C17" s="43" t="s">
        <v>85</v>
      </c>
      <c r="D17" s="44">
        <v>8</v>
      </c>
      <c r="E17" s="62">
        <v>25.5</v>
      </c>
      <c r="F17" s="62">
        <v>21.16</v>
      </c>
      <c r="G17" s="62">
        <v>28.95</v>
      </c>
      <c r="H17" s="62">
        <v>29.51</v>
      </c>
      <c r="I17" s="62">
        <v>7.84</v>
      </c>
      <c r="J17" s="62">
        <v>6.6</v>
      </c>
      <c r="K17" s="62">
        <v>8.24</v>
      </c>
      <c r="L17" s="62">
        <v>7.93</v>
      </c>
      <c r="M17" s="63">
        <v>3</v>
      </c>
      <c r="N17" s="57" t="s">
        <v>105</v>
      </c>
    </row>
    <row r="18" spans="1:19" ht="31.5" customHeight="1">
      <c r="A18" s="18"/>
      <c r="B18" s="40" t="s">
        <v>137</v>
      </c>
      <c r="C18" s="43" t="s">
        <v>86</v>
      </c>
      <c r="D18" s="44">
        <v>10</v>
      </c>
      <c r="E18" s="62">
        <v>28.68</v>
      </c>
      <c r="F18" s="62">
        <v>21.94</v>
      </c>
      <c r="G18" s="62">
        <v>29.9</v>
      </c>
      <c r="H18" s="62">
        <v>30.25</v>
      </c>
      <c r="I18" s="62">
        <v>7.76</v>
      </c>
      <c r="J18" s="62">
        <v>4.8499999999999996</v>
      </c>
      <c r="K18" s="62">
        <v>8.25</v>
      </c>
      <c r="L18" s="62">
        <v>7.56</v>
      </c>
      <c r="M18" s="63">
        <v>5</v>
      </c>
      <c r="N18" s="57" t="s">
        <v>106</v>
      </c>
      <c r="S18" s="2"/>
    </row>
    <row r="19" spans="1:19" ht="31.5" customHeight="1">
      <c r="A19" s="18"/>
      <c r="B19" s="40" t="s">
        <v>137</v>
      </c>
      <c r="C19" s="43" t="s">
        <v>87</v>
      </c>
      <c r="D19" s="44">
        <v>10</v>
      </c>
      <c r="E19" s="62" t="s">
        <v>138</v>
      </c>
      <c r="F19" s="62">
        <v>24.33</v>
      </c>
      <c r="G19" s="62">
        <v>28.94</v>
      </c>
      <c r="H19" s="62">
        <v>27.73</v>
      </c>
      <c r="I19" s="62">
        <v>7.27</v>
      </c>
      <c r="J19" s="62">
        <v>6.07</v>
      </c>
      <c r="K19" s="62">
        <v>8.11</v>
      </c>
      <c r="L19" s="62">
        <v>7.81</v>
      </c>
      <c r="M19" s="63">
        <v>1</v>
      </c>
      <c r="N19" s="57" t="s">
        <v>107</v>
      </c>
      <c r="S19" s="2"/>
    </row>
    <row r="20" spans="1:19" ht="31.5" customHeight="1">
      <c r="A20" s="18"/>
      <c r="B20" s="40" t="s">
        <v>137</v>
      </c>
      <c r="C20" s="43" t="s">
        <v>88</v>
      </c>
      <c r="D20" s="44">
        <v>8</v>
      </c>
      <c r="E20" s="62">
        <v>26.99</v>
      </c>
      <c r="F20" s="62">
        <v>24.3</v>
      </c>
      <c r="G20" s="62">
        <v>28.58</v>
      </c>
      <c r="H20" s="62">
        <v>28.33</v>
      </c>
      <c r="I20" s="62">
        <v>7.74</v>
      </c>
      <c r="J20" s="62">
        <v>6.21</v>
      </c>
      <c r="K20" s="62">
        <v>7.97</v>
      </c>
      <c r="L20" s="62">
        <v>7.62</v>
      </c>
      <c r="M20" s="63">
        <v>1</v>
      </c>
      <c r="N20" s="58" t="s">
        <v>108</v>
      </c>
      <c r="S20" s="2"/>
    </row>
    <row r="21" spans="1:19" ht="31.5" customHeight="1">
      <c r="A21" s="18"/>
      <c r="B21" s="40" t="s">
        <v>137</v>
      </c>
      <c r="C21" s="43" t="s">
        <v>89</v>
      </c>
      <c r="D21" s="44">
        <v>10</v>
      </c>
      <c r="E21" s="62">
        <v>25.41</v>
      </c>
      <c r="F21" s="62">
        <v>22.16</v>
      </c>
      <c r="G21" s="62">
        <v>28.79</v>
      </c>
      <c r="H21" s="62">
        <v>27.88</v>
      </c>
      <c r="I21" s="62">
        <v>7.24</v>
      </c>
      <c r="J21" s="62">
        <v>7.46</v>
      </c>
      <c r="K21" s="62">
        <v>8.4</v>
      </c>
      <c r="L21" s="62">
        <v>8.2100000000000009</v>
      </c>
      <c r="M21" s="63">
        <v>3</v>
      </c>
      <c r="N21" s="57" t="s">
        <v>109</v>
      </c>
      <c r="S21" s="2"/>
    </row>
    <row r="22" spans="1:19" ht="31.5" customHeight="1">
      <c r="A22" s="18"/>
      <c r="B22" s="40" t="s">
        <v>137</v>
      </c>
      <c r="C22" s="43" t="s">
        <v>90</v>
      </c>
      <c r="D22" s="44">
        <v>23</v>
      </c>
      <c r="E22" s="62">
        <v>23.57</v>
      </c>
      <c r="F22" s="62">
        <v>22.13</v>
      </c>
      <c r="G22" s="62">
        <v>28.29</v>
      </c>
      <c r="H22" s="62">
        <v>28.29</v>
      </c>
      <c r="I22" s="62">
        <v>7.12</v>
      </c>
      <c r="J22" s="62">
        <v>7.2</v>
      </c>
      <c r="K22" s="62">
        <v>8.3000000000000007</v>
      </c>
      <c r="L22" s="62">
        <v>8.09</v>
      </c>
      <c r="M22" s="63">
        <v>3</v>
      </c>
      <c r="N22" s="58" t="s">
        <v>110</v>
      </c>
      <c r="S22" s="2"/>
    </row>
    <row r="23" spans="1:19" ht="31.5" customHeight="1">
      <c r="A23" s="18"/>
      <c r="B23" s="40" t="s">
        <v>135</v>
      </c>
      <c r="C23" s="43" t="s">
        <v>91</v>
      </c>
      <c r="D23" s="44">
        <v>10</v>
      </c>
      <c r="E23" s="62">
        <v>22.69</v>
      </c>
      <c r="F23" s="62">
        <v>21.59</v>
      </c>
      <c r="G23" s="62">
        <v>25.04</v>
      </c>
      <c r="H23" s="62">
        <v>25.05</v>
      </c>
      <c r="I23" s="62">
        <v>7.81</v>
      </c>
      <c r="J23" s="62">
        <v>7.71</v>
      </c>
      <c r="K23" s="62">
        <v>8.26</v>
      </c>
      <c r="L23" s="62">
        <v>7.99</v>
      </c>
      <c r="M23" s="63">
        <v>2</v>
      </c>
      <c r="N23" s="57" t="s">
        <v>111</v>
      </c>
      <c r="S23" s="2"/>
    </row>
    <row r="24" spans="1:19" ht="31.5" customHeight="1">
      <c r="A24" s="18"/>
      <c r="B24" s="40" t="s">
        <v>135</v>
      </c>
      <c r="C24" s="43" t="s">
        <v>92</v>
      </c>
      <c r="D24" s="44">
        <v>30</v>
      </c>
      <c r="E24" s="62">
        <v>22.31</v>
      </c>
      <c r="F24" s="62">
        <v>21.61</v>
      </c>
      <c r="G24" s="62">
        <v>27.62</v>
      </c>
      <c r="H24" s="62">
        <v>27.75</v>
      </c>
      <c r="I24" s="62">
        <v>7.25</v>
      </c>
      <c r="J24" s="62">
        <v>7.57</v>
      </c>
      <c r="K24" s="62">
        <v>8.3699999999999992</v>
      </c>
      <c r="L24" s="62">
        <v>8.3000000000000007</v>
      </c>
      <c r="M24" s="63">
        <v>3</v>
      </c>
      <c r="N24" s="57" t="s">
        <v>112</v>
      </c>
      <c r="S24" s="2"/>
    </row>
    <row r="25" spans="1:19" ht="31.5" customHeight="1">
      <c r="A25" s="18"/>
      <c r="B25" s="40" t="s">
        <v>135</v>
      </c>
      <c r="C25" s="43" t="s">
        <v>93</v>
      </c>
      <c r="D25" s="44">
        <v>17</v>
      </c>
      <c r="E25" s="62">
        <v>21.93</v>
      </c>
      <c r="F25" s="62">
        <v>21.5</v>
      </c>
      <c r="G25" s="62">
        <v>29.48</v>
      </c>
      <c r="H25" s="62">
        <v>29.46</v>
      </c>
      <c r="I25" s="62">
        <v>7.07</v>
      </c>
      <c r="J25" s="62">
        <v>7.2</v>
      </c>
      <c r="K25" s="62">
        <v>8.33</v>
      </c>
      <c r="L25" s="62">
        <v>8.25</v>
      </c>
      <c r="M25" s="63">
        <v>3</v>
      </c>
      <c r="N25" s="57" t="s">
        <v>113</v>
      </c>
    </row>
    <row r="26" spans="1:19" ht="31.5" customHeight="1">
      <c r="A26" s="18"/>
      <c r="B26" s="45" t="s">
        <v>7</v>
      </c>
      <c r="C26" s="46"/>
      <c r="D26" s="45"/>
      <c r="E26" s="11">
        <f>MAX(E6:E25)</f>
        <v>28.68</v>
      </c>
      <c r="F26" s="11">
        <f t="shared" ref="F26:L26" si="0">MAX(F6:F25)</f>
        <v>24.33</v>
      </c>
      <c r="G26" s="11">
        <f t="shared" si="0"/>
        <v>30.17</v>
      </c>
      <c r="H26" s="11">
        <f t="shared" si="0"/>
        <v>30.25</v>
      </c>
      <c r="I26" s="11">
        <f t="shared" si="0"/>
        <v>7.84</v>
      </c>
      <c r="J26" s="11">
        <f t="shared" si="0"/>
        <v>7.71</v>
      </c>
      <c r="K26" s="11">
        <f t="shared" si="0"/>
        <v>9.3800000000000008</v>
      </c>
      <c r="L26" s="11">
        <f t="shared" si="0"/>
        <v>8.36</v>
      </c>
      <c r="M26" s="11"/>
      <c r="N26" s="28"/>
    </row>
    <row r="27" spans="1:19" ht="31.5" customHeight="1">
      <c r="A27" s="18"/>
      <c r="B27" s="45" t="s">
        <v>8</v>
      </c>
      <c r="C27" s="46"/>
      <c r="D27" s="45"/>
      <c r="E27" s="11">
        <f>MIN(E6:E25)</f>
        <v>21.67</v>
      </c>
      <c r="F27" s="11">
        <f t="shared" ref="F27:L27" si="1">MIN(F6:F25)</f>
        <v>20.71</v>
      </c>
      <c r="G27" s="11">
        <f t="shared" si="1"/>
        <v>25.04</v>
      </c>
      <c r="H27" s="11">
        <f t="shared" si="1"/>
        <v>25.05</v>
      </c>
      <c r="I27" s="11">
        <f t="shared" si="1"/>
        <v>6.85</v>
      </c>
      <c r="J27" s="11">
        <f t="shared" si="1"/>
        <v>4.8499999999999996</v>
      </c>
      <c r="K27" s="11">
        <f t="shared" si="1"/>
        <v>7.97</v>
      </c>
      <c r="L27" s="11">
        <f t="shared" si="1"/>
        <v>7.56</v>
      </c>
      <c r="M27" s="11"/>
      <c r="N27" s="28"/>
    </row>
    <row r="28" spans="1:19" ht="31.5" customHeight="1" thickBot="1">
      <c r="A28" s="19"/>
      <c r="B28" s="47" t="s">
        <v>9</v>
      </c>
      <c r="C28" s="48"/>
      <c r="D28" s="47"/>
      <c r="E28" s="56">
        <f>AVERAGE(E6:E25)</f>
        <v>23.741578947368424</v>
      </c>
      <c r="F28" s="56">
        <f t="shared" ref="F28:L28" si="2">AVERAGE(F6:F25)</f>
        <v>21.670999999999999</v>
      </c>
      <c r="G28" s="56">
        <f t="shared" si="2"/>
        <v>28.531500000000001</v>
      </c>
      <c r="H28" s="56">
        <f t="shared" si="2"/>
        <v>28.486499999999999</v>
      </c>
      <c r="I28" s="56">
        <f t="shared" si="2"/>
        <v>7.3289999999999988</v>
      </c>
      <c r="J28" s="56">
        <f t="shared" si="2"/>
        <v>6.7404999999999973</v>
      </c>
      <c r="K28" s="56">
        <f t="shared" si="2"/>
        <v>8.3294999999999995</v>
      </c>
      <c r="L28" s="56">
        <f t="shared" si="2"/>
        <v>8.0675000000000026</v>
      </c>
      <c r="M28" s="56"/>
      <c r="N28" s="28"/>
    </row>
    <row r="29" spans="1:19" ht="31.5" customHeight="1" thickTop="1" thickBot="1">
      <c r="A29" s="3" t="s">
        <v>53</v>
      </c>
      <c r="B29" s="87">
        <v>7.18</v>
      </c>
      <c r="C29" s="49" t="s">
        <v>115</v>
      </c>
      <c r="D29" s="49">
        <v>10</v>
      </c>
      <c r="E29" s="88">
        <v>28.35</v>
      </c>
      <c r="F29" s="88">
        <v>20.45</v>
      </c>
      <c r="G29" s="88">
        <v>27.97</v>
      </c>
      <c r="H29" s="88">
        <v>32.54</v>
      </c>
      <c r="I29" s="88">
        <v>8.75</v>
      </c>
      <c r="J29" s="88">
        <v>0</v>
      </c>
      <c r="K29" s="88">
        <v>8.31</v>
      </c>
      <c r="L29" s="88">
        <v>7.55</v>
      </c>
      <c r="M29" s="89">
        <v>1.8</v>
      </c>
      <c r="N29" s="30" t="s">
        <v>58</v>
      </c>
    </row>
    <row r="30" spans="1:19" ht="31.5" customHeight="1" thickTop="1" thickBot="1">
      <c r="A30" s="4"/>
      <c r="B30" s="87">
        <v>7.18</v>
      </c>
      <c r="C30" s="49" t="s">
        <v>116</v>
      </c>
      <c r="D30" s="49">
        <v>12</v>
      </c>
      <c r="E30" s="90">
        <v>28.65</v>
      </c>
      <c r="F30" s="90">
        <v>20.260000000000002</v>
      </c>
      <c r="G30" s="90">
        <v>28.07</v>
      </c>
      <c r="H30" s="90">
        <v>32.54</v>
      </c>
      <c r="I30" s="90">
        <v>8.69</v>
      </c>
      <c r="J30" s="90">
        <v>2.48</v>
      </c>
      <c r="K30" s="90">
        <v>8.36</v>
      </c>
      <c r="L30" s="90">
        <v>7.69</v>
      </c>
      <c r="M30" s="91">
        <v>3</v>
      </c>
      <c r="N30" s="30" t="s">
        <v>59</v>
      </c>
    </row>
    <row r="31" spans="1:19" ht="31.5" customHeight="1" thickTop="1" thickBot="1">
      <c r="A31" s="4"/>
      <c r="B31" s="87">
        <v>7.18</v>
      </c>
      <c r="C31" s="50" t="s">
        <v>117</v>
      </c>
      <c r="D31" s="50">
        <v>12</v>
      </c>
      <c r="E31" s="90">
        <v>29.75</v>
      </c>
      <c r="F31" s="90">
        <v>20.14</v>
      </c>
      <c r="G31" s="90">
        <v>28.59</v>
      </c>
      <c r="H31" s="92">
        <v>32.619999999999997</v>
      </c>
      <c r="I31" s="92">
        <v>8.5500000000000007</v>
      </c>
      <c r="J31" s="92">
        <v>1.64</v>
      </c>
      <c r="K31" s="92">
        <v>8.42</v>
      </c>
      <c r="L31" s="92">
        <v>7.71</v>
      </c>
      <c r="M31" s="91">
        <v>3</v>
      </c>
      <c r="N31" s="30" t="s">
        <v>60</v>
      </c>
    </row>
    <row r="32" spans="1:19" ht="31.5" customHeight="1" thickTop="1" thickBot="1">
      <c r="A32" s="4"/>
      <c r="B32" s="87">
        <v>7.18</v>
      </c>
      <c r="C32" s="50" t="s">
        <v>118</v>
      </c>
      <c r="D32" s="50">
        <v>11</v>
      </c>
      <c r="E32" s="90">
        <v>30.94</v>
      </c>
      <c r="F32" s="90">
        <v>20.2</v>
      </c>
      <c r="G32" s="90">
        <v>28.59</v>
      </c>
      <c r="H32" s="92">
        <v>32.619999999999997</v>
      </c>
      <c r="I32" s="92">
        <v>8.66</v>
      </c>
      <c r="J32" s="92">
        <v>1.91</v>
      </c>
      <c r="K32" s="92">
        <v>8.42</v>
      </c>
      <c r="L32" s="92">
        <v>7.69</v>
      </c>
      <c r="M32" s="91">
        <v>2.5</v>
      </c>
      <c r="N32" s="30" t="s">
        <v>61</v>
      </c>
    </row>
    <row r="33" spans="1:14" ht="31.5" customHeight="1" thickTop="1" thickBot="1">
      <c r="A33" s="4"/>
      <c r="B33" s="87">
        <v>7.18</v>
      </c>
      <c r="C33" s="50" t="s">
        <v>119</v>
      </c>
      <c r="D33" s="50">
        <v>10</v>
      </c>
      <c r="E33" s="90">
        <v>28.04</v>
      </c>
      <c r="F33" s="90">
        <v>20.100000000000001</v>
      </c>
      <c r="G33" s="90">
        <v>29.37</v>
      </c>
      <c r="H33" s="92">
        <v>32.97</v>
      </c>
      <c r="I33" s="92">
        <v>8.4700000000000006</v>
      </c>
      <c r="J33" s="92">
        <v>2.85</v>
      </c>
      <c r="K33" s="92">
        <v>8.27</v>
      </c>
      <c r="L33" s="92">
        <v>7.82</v>
      </c>
      <c r="M33" s="91">
        <v>2.2000000000000002</v>
      </c>
      <c r="N33" s="30" t="s">
        <v>62</v>
      </c>
    </row>
    <row r="34" spans="1:14" ht="31.5" customHeight="1" thickTop="1" thickBot="1">
      <c r="A34" s="4"/>
      <c r="B34" s="87">
        <v>7.18</v>
      </c>
      <c r="C34" s="50" t="s">
        <v>120</v>
      </c>
      <c r="D34" s="50">
        <v>33</v>
      </c>
      <c r="E34" s="90">
        <v>26.46</v>
      </c>
      <c r="F34" s="90">
        <v>20.81</v>
      </c>
      <c r="G34" s="90">
        <v>29.98</v>
      </c>
      <c r="H34" s="92">
        <v>32.39</v>
      </c>
      <c r="I34" s="92">
        <v>8.16</v>
      </c>
      <c r="J34" s="92">
        <v>7.03</v>
      </c>
      <c r="K34" s="92">
        <v>8.25</v>
      </c>
      <c r="L34" s="92">
        <v>8.1</v>
      </c>
      <c r="M34" s="91">
        <v>4</v>
      </c>
      <c r="N34" s="30" t="s">
        <v>63</v>
      </c>
    </row>
    <row r="35" spans="1:14" ht="31.5" customHeight="1" thickTop="1" thickBot="1">
      <c r="A35" s="4"/>
      <c r="B35" s="87">
        <v>7.18</v>
      </c>
      <c r="C35" s="50" t="s">
        <v>121</v>
      </c>
      <c r="D35" s="50">
        <v>14</v>
      </c>
      <c r="E35" s="90">
        <v>26.22</v>
      </c>
      <c r="F35" s="90">
        <v>20.51</v>
      </c>
      <c r="G35" s="90">
        <v>30.15</v>
      </c>
      <c r="H35" s="92">
        <v>32.380000000000003</v>
      </c>
      <c r="I35" s="92">
        <v>8.82</v>
      </c>
      <c r="J35" s="92">
        <v>3.77</v>
      </c>
      <c r="K35" s="92">
        <v>8.3000000000000007</v>
      </c>
      <c r="L35" s="92">
        <v>7.8</v>
      </c>
      <c r="M35" s="91">
        <v>4.4000000000000004</v>
      </c>
      <c r="N35" s="30" t="s">
        <v>64</v>
      </c>
    </row>
    <row r="36" spans="1:14" ht="31.5" customHeight="1" thickTop="1" thickBot="1">
      <c r="A36" s="4"/>
      <c r="B36" s="87">
        <v>7.18</v>
      </c>
      <c r="C36" s="50" t="s">
        <v>122</v>
      </c>
      <c r="D36" s="50">
        <v>15</v>
      </c>
      <c r="E36" s="90">
        <v>26.52</v>
      </c>
      <c r="F36" s="90">
        <v>20.87</v>
      </c>
      <c r="G36" s="90">
        <v>30.16</v>
      </c>
      <c r="H36" s="92">
        <v>32.32</v>
      </c>
      <c r="I36" s="92">
        <v>8.99</v>
      </c>
      <c r="J36" s="92">
        <v>4.93</v>
      </c>
      <c r="K36" s="92">
        <v>8.2799999999999994</v>
      </c>
      <c r="L36" s="92">
        <v>7.98</v>
      </c>
      <c r="M36" s="91">
        <v>3.3</v>
      </c>
      <c r="N36" s="30" t="s">
        <v>65</v>
      </c>
    </row>
    <row r="37" spans="1:14" ht="31.5" customHeight="1" thickTop="1" thickBot="1">
      <c r="A37" s="4"/>
      <c r="B37" s="87">
        <v>7.18</v>
      </c>
      <c r="C37" s="50" t="s">
        <v>123</v>
      </c>
      <c r="D37" s="50">
        <v>13</v>
      </c>
      <c r="E37" s="90">
        <v>26.2</v>
      </c>
      <c r="F37" s="90">
        <v>20.99</v>
      </c>
      <c r="G37" s="90">
        <v>30.54</v>
      </c>
      <c r="H37" s="92">
        <v>32.46</v>
      </c>
      <c r="I37" s="92">
        <v>9.0399999999999991</v>
      </c>
      <c r="J37" s="92">
        <v>6.79</v>
      </c>
      <c r="K37" s="92">
        <v>8.3000000000000007</v>
      </c>
      <c r="L37" s="92">
        <v>8.0399999999999991</v>
      </c>
      <c r="M37" s="91">
        <v>2</v>
      </c>
      <c r="N37" s="30" t="s">
        <v>66</v>
      </c>
    </row>
    <row r="38" spans="1:14" ht="31.5" customHeight="1" thickTop="1">
      <c r="A38" s="4"/>
      <c r="B38" s="87">
        <v>7.18</v>
      </c>
      <c r="C38" s="50" t="s">
        <v>124</v>
      </c>
      <c r="D38" s="50">
        <v>29</v>
      </c>
      <c r="E38" s="90">
        <v>24.54</v>
      </c>
      <c r="F38" s="90">
        <v>18.5</v>
      </c>
      <c r="G38" s="90">
        <v>30.6</v>
      </c>
      <c r="H38" s="92">
        <v>33.54</v>
      </c>
      <c r="I38" s="92">
        <v>9.0399999999999991</v>
      </c>
      <c r="J38" s="92">
        <v>5.85</v>
      </c>
      <c r="K38" s="92">
        <v>8.33</v>
      </c>
      <c r="L38" s="92">
        <v>8.0500000000000007</v>
      </c>
      <c r="M38" s="91">
        <v>3</v>
      </c>
      <c r="N38" s="30" t="s">
        <v>67</v>
      </c>
    </row>
    <row r="39" spans="1:14" ht="31.5" customHeight="1">
      <c r="A39" s="4"/>
      <c r="B39" s="93" t="s">
        <v>125</v>
      </c>
      <c r="C39" s="94"/>
      <c r="D39" s="94"/>
      <c r="E39" s="95">
        <f>MAX(E29:E38)</f>
        <v>30.94</v>
      </c>
      <c r="F39" s="95">
        <f t="shared" ref="F39:L39" si="3">MAX(F29:F38)</f>
        <v>20.99</v>
      </c>
      <c r="G39" s="95">
        <f t="shared" si="3"/>
        <v>30.6</v>
      </c>
      <c r="H39" s="95">
        <f t="shared" si="3"/>
        <v>33.54</v>
      </c>
      <c r="I39" s="95">
        <f t="shared" si="3"/>
        <v>9.0399999999999991</v>
      </c>
      <c r="J39" s="95">
        <f t="shared" si="3"/>
        <v>7.03</v>
      </c>
      <c r="K39" s="95">
        <f t="shared" si="3"/>
        <v>8.42</v>
      </c>
      <c r="L39" s="95">
        <f t="shared" si="3"/>
        <v>8.1</v>
      </c>
      <c r="M39" s="95"/>
      <c r="N39" s="30"/>
    </row>
    <row r="40" spans="1:14" ht="31.5" customHeight="1">
      <c r="A40" s="4"/>
      <c r="B40" s="96" t="s">
        <v>126</v>
      </c>
      <c r="C40" s="97"/>
      <c r="D40" s="97"/>
      <c r="E40" s="98">
        <f>MIN(E29:E38)</f>
        <v>24.54</v>
      </c>
      <c r="F40" s="98">
        <f t="shared" ref="F40:L40" si="4">MIN(F29:F38)</f>
        <v>18.5</v>
      </c>
      <c r="G40" s="98">
        <f t="shared" si="4"/>
        <v>27.97</v>
      </c>
      <c r="H40" s="98">
        <f t="shared" si="4"/>
        <v>32.32</v>
      </c>
      <c r="I40" s="98">
        <f t="shared" si="4"/>
        <v>8.16</v>
      </c>
      <c r="J40" s="98">
        <f t="shared" si="4"/>
        <v>0</v>
      </c>
      <c r="K40" s="98">
        <f t="shared" si="4"/>
        <v>8.25</v>
      </c>
      <c r="L40" s="98">
        <f t="shared" si="4"/>
        <v>7.55</v>
      </c>
      <c r="M40" s="99"/>
      <c r="N40" s="30"/>
    </row>
    <row r="41" spans="1:14" ht="31.5" customHeight="1" thickBot="1">
      <c r="A41" s="5"/>
      <c r="B41" s="128" t="s">
        <v>114</v>
      </c>
      <c r="C41" s="69"/>
      <c r="D41" s="69"/>
      <c r="E41" s="60">
        <f t="shared" ref="E41:L41" si="5">AVERAGE(E29:E38)</f>
        <v>27.567</v>
      </c>
      <c r="F41" s="60">
        <f t="shared" si="5"/>
        <v>20.283000000000001</v>
      </c>
      <c r="G41" s="60">
        <f t="shared" si="5"/>
        <v>29.402000000000005</v>
      </c>
      <c r="H41" s="60">
        <f t="shared" si="5"/>
        <v>32.637999999999998</v>
      </c>
      <c r="I41" s="60">
        <f t="shared" si="5"/>
        <v>8.7169999999999987</v>
      </c>
      <c r="J41" s="60">
        <f t="shared" si="5"/>
        <v>3.7250000000000001</v>
      </c>
      <c r="K41" s="60">
        <f t="shared" si="5"/>
        <v>8.3239999999999998</v>
      </c>
      <c r="L41" s="60">
        <f t="shared" si="5"/>
        <v>7.8429999999999991</v>
      </c>
      <c r="M41" s="60"/>
      <c r="N41" s="30"/>
    </row>
    <row r="42" spans="1:14" ht="31.5" customHeight="1">
      <c r="A42" s="18" t="s">
        <v>10</v>
      </c>
      <c r="B42" s="126">
        <v>7.16</v>
      </c>
      <c r="C42" s="54" t="s">
        <v>70</v>
      </c>
      <c r="D42" s="54">
        <v>13</v>
      </c>
      <c r="E42" s="116">
        <v>24.1</v>
      </c>
      <c r="F42" s="117">
        <v>24.03</v>
      </c>
      <c r="G42" s="118">
        <v>32.979999999999997</v>
      </c>
      <c r="H42" s="117">
        <v>32.700000000000003</v>
      </c>
      <c r="I42" s="117">
        <v>7.13</v>
      </c>
      <c r="J42" s="117">
        <v>7.1</v>
      </c>
      <c r="K42" s="117">
        <v>8.3000000000000007</v>
      </c>
      <c r="L42" s="116">
        <v>8.25</v>
      </c>
      <c r="M42" s="119">
        <v>1.5</v>
      </c>
      <c r="N42" s="31" t="s">
        <v>54</v>
      </c>
    </row>
    <row r="43" spans="1:14" ht="31.5" customHeight="1">
      <c r="A43" s="18"/>
      <c r="B43" s="126">
        <v>7.16</v>
      </c>
      <c r="C43" s="13" t="s">
        <v>71</v>
      </c>
      <c r="D43" s="13">
        <v>8</v>
      </c>
      <c r="E43" s="120">
        <v>24.4</v>
      </c>
      <c r="F43" s="121">
        <v>24.04</v>
      </c>
      <c r="G43" s="120">
        <v>31.3</v>
      </c>
      <c r="H43" s="121">
        <v>31.46</v>
      </c>
      <c r="I43" s="122">
        <v>7.24</v>
      </c>
      <c r="J43" s="122">
        <v>6.97</v>
      </c>
      <c r="K43" s="122">
        <v>8.34</v>
      </c>
      <c r="L43" s="123">
        <v>8.26</v>
      </c>
      <c r="M43" s="124">
        <v>1</v>
      </c>
      <c r="N43" s="31" t="s">
        <v>55</v>
      </c>
    </row>
    <row r="44" spans="1:14" ht="31.5" customHeight="1">
      <c r="A44" s="18"/>
      <c r="B44" s="126">
        <v>7.16</v>
      </c>
      <c r="C44" s="13" t="s">
        <v>72</v>
      </c>
      <c r="D44" s="13">
        <v>7</v>
      </c>
      <c r="E44" s="120">
        <v>25.6</v>
      </c>
      <c r="F44" s="121">
        <v>24.48</v>
      </c>
      <c r="G44" s="120">
        <v>30.88</v>
      </c>
      <c r="H44" s="121">
        <v>31.2</v>
      </c>
      <c r="I44" s="122">
        <v>7.51</v>
      </c>
      <c r="J44" s="122">
        <v>7.22</v>
      </c>
      <c r="K44" s="125">
        <v>8.31</v>
      </c>
      <c r="L44" s="125">
        <v>8.26</v>
      </c>
      <c r="M44" s="124">
        <v>1</v>
      </c>
      <c r="N44" s="31" t="s">
        <v>56</v>
      </c>
    </row>
    <row r="45" spans="1:14" ht="31.5" customHeight="1">
      <c r="A45" s="18"/>
      <c r="B45" s="126">
        <v>7.16</v>
      </c>
      <c r="C45" s="13" t="s">
        <v>73</v>
      </c>
      <c r="D45" s="13">
        <v>8</v>
      </c>
      <c r="E45" s="120">
        <v>25.8</v>
      </c>
      <c r="F45" s="121">
        <v>24.52</v>
      </c>
      <c r="G45" s="120">
        <v>30.93</v>
      </c>
      <c r="H45" s="121">
        <v>31.25</v>
      </c>
      <c r="I45" s="122">
        <v>7.91</v>
      </c>
      <c r="J45" s="122">
        <v>7.41</v>
      </c>
      <c r="K45" s="122">
        <v>8.3699999999999992</v>
      </c>
      <c r="L45" s="123">
        <v>8.2799999999999994</v>
      </c>
      <c r="M45" s="124">
        <v>1.1000000000000001</v>
      </c>
      <c r="N45" s="31" t="s">
        <v>57</v>
      </c>
    </row>
    <row r="46" spans="1:14" ht="31.5" customHeight="1">
      <c r="A46" s="18"/>
      <c r="B46" s="127" t="s">
        <v>7</v>
      </c>
      <c r="C46" s="15"/>
      <c r="D46" s="10"/>
      <c r="E46" s="112">
        <f>MAX(E42:E45)</f>
        <v>25.8</v>
      </c>
      <c r="F46" s="112">
        <f t="shared" ref="F46:G46" si="6">MAX(F42:F45)</f>
        <v>24.52</v>
      </c>
      <c r="G46" s="112">
        <f t="shared" si="6"/>
        <v>32.979999999999997</v>
      </c>
      <c r="H46" s="112">
        <v>32.93</v>
      </c>
      <c r="I46" s="112">
        <v>6.94</v>
      </c>
      <c r="J46" s="112">
        <v>6.79</v>
      </c>
      <c r="K46" s="112">
        <v>8.11</v>
      </c>
      <c r="L46" s="112">
        <f t="shared" ref="L46" si="7">MAX(L42:L45)</f>
        <v>8.2799999999999994</v>
      </c>
      <c r="M46" s="112">
        <v>2.2999999999999998</v>
      </c>
      <c r="N46" s="31"/>
    </row>
    <row r="47" spans="1:14" ht="31.5" customHeight="1">
      <c r="A47" s="18"/>
      <c r="B47" s="55" t="s">
        <v>8</v>
      </c>
      <c r="C47" s="15"/>
      <c r="D47" s="10"/>
      <c r="E47" s="112">
        <f>MIN(E42:E45)</f>
        <v>24.1</v>
      </c>
      <c r="F47" s="112">
        <f t="shared" ref="F47" si="8">MIN(F42:F45)</f>
        <v>24.03</v>
      </c>
      <c r="G47" s="112">
        <v>32.24</v>
      </c>
      <c r="H47" s="112">
        <f t="shared" ref="H47" si="9">MIN(H42:H45)</f>
        <v>31.2</v>
      </c>
      <c r="I47" s="112">
        <v>6.65</v>
      </c>
      <c r="J47" s="112">
        <v>6.46</v>
      </c>
      <c r="K47" s="112">
        <f t="shared" ref="K47:L47" si="10">MIN(K42:K45)</f>
        <v>8.3000000000000007</v>
      </c>
      <c r="L47" s="112">
        <f t="shared" si="10"/>
        <v>8.25</v>
      </c>
      <c r="M47" s="112">
        <v>1</v>
      </c>
      <c r="N47" s="31"/>
    </row>
    <row r="48" spans="1:14" ht="31.5" customHeight="1" thickBot="1">
      <c r="A48" s="19"/>
      <c r="B48" s="52" t="s">
        <v>9</v>
      </c>
      <c r="C48" s="53"/>
      <c r="D48" s="61"/>
      <c r="E48" s="66">
        <f>AVERAGE(E42:E45)</f>
        <v>24.974999999999998</v>
      </c>
      <c r="F48" s="66">
        <f t="shared" ref="F48" si="11">AVERAGE(F42:F45)</f>
        <v>24.267499999999998</v>
      </c>
      <c r="G48" s="66">
        <f>AVERAGE(G42:G45)</f>
        <v>31.522500000000001</v>
      </c>
      <c r="H48" s="66">
        <f t="shared" ref="H48:L48" si="12">AVERAGE(H42:H45)</f>
        <v>31.6525</v>
      </c>
      <c r="I48" s="66">
        <v>7.29</v>
      </c>
      <c r="J48" s="66">
        <f t="shared" si="12"/>
        <v>7.1749999999999998</v>
      </c>
      <c r="K48" s="66">
        <f t="shared" si="12"/>
        <v>8.33</v>
      </c>
      <c r="L48" s="66">
        <f t="shared" si="12"/>
        <v>8.2624999999999993</v>
      </c>
      <c r="M48" s="66">
        <v>1.5</v>
      </c>
      <c r="N48" s="31"/>
    </row>
    <row r="49" spans="1:14" ht="31.5" customHeight="1">
      <c r="A49" s="17" t="s">
        <v>11</v>
      </c>
      <c r="B49" s="51">
        <v>7.13</v>
      </c>
      <c r="C49" s="84" t="s">
        <v>166</v>
      </c>
      <c r="D49" s="76">
        <v>20</v>
      </c>
      <c r="E49" s="113">
        <v>23.1</v>
      </c>
      <c r="F49" s="113">
        <v>20.82</v>
      </c>
      <c r="G49" s="114">
        <v>28</v>
      </c>
      <c r="H49" s="114">
        <v>31.93</v>
      </c>
      <c r="I49" s="113">
        <v>8.8800000000000008</v>
      </c>
      <c r="J49" s="113">
        <v>3.86</v>
      </c>
      <c r="K49" s="114">
        <v>7.78</v>
      </c>
      <c r="L49" s="114">
        <v>7.71</v>
      </c>
      <c r="M49" s="115">
        <v>2</v>
      </c>
      <c r="N49" s="32" t="s">
        <v>40</v>
      </c>
    </row>
    <row r="50" spans="1:14" ht="31.5" customHeight="1">
      <c r="A50" s="18"/>
      <c r="B50" s="51">
        <v>7.12</v>
      </c>
      <c r="C50" s="82" t="s">
        <v>167</v>
      </c>
      <c r="D50" s="133">
        <v>19</v>
      </c>
      <c r="E50" s="114">
        <v>24.95</v>
      </c>
      <c r="F50" s="114">
        <v>21.32</v>
      </c>
      <c r="G50" s="114">
        <v>26.31</v>
      </c>
      <c r="H50" s="114">
        <v>31.56</v>
      </c>
      <c r="I50" s="114">
        <v>12.61</v>
      </c>
      <c r="J50" s="114">
        <v>4.99</v>
      </c>
      <c r="K50" s="114">
        <v>8.9600000000000009</v>
      </c>
      <c r="L50" s="114">
        <v>8.44</v>
      </c>
      <c r="M50" s="115">
        <v>4.5</v>
      </c>
      <c r="N50" s="32" t="s">
        <v>41</v>
      </c>
    </row>
    <row r="51" spans="1:14" ht="31.5" customHeight="1">
      <c r="A51" s="18"/>
      <c r="B51" s="51">
        <v>7.12</v>
      </c>
      <c r="C51" s="82" t="s">
        <v>168</v>
      </c>
      <c r="D51" s="133">
        <v>20</v>
      </c>
      <c r="E51" s="114">
        <v>24.79</v>
      </c>
      <c r="F51" s="114">
        <v>20.78</v>
      </c>
      <c r="G51" s="114">
        <v>25.77</v>
      </c>
      <c r="H51" s="113">
        <v>30.86</v>
      </c>
      <c r="I51" s="114">
        <v>11.31</v>
      </c>
      <c r="J51" s="114">
        <v>5.0599999999999996</v>
      </c>
      <c r="K51" s="113">
        <v>8.9600000000000009</v>
      </c>
      <c r="L51" s="113">
        <v>8.36</v>
      </c>
      <c r="M51" s="115">
        <v>3</v>
      </c>
      <c r="N51" s="32" t="s">
        <v>42</v>
      </c>
    </row>
    <row r="52" spans="1:14" ht="31.5" customHeight="1">
      <c r="A52" s="18"/>
      <c r="B52" s="51">
        <v>7.12</v>
      </c>
      <c r="C52" s="82" t="s">
        <v>169</v>
      </c>
      <c r="D52" s="133">
        <v>15</v>
      </c>
      <c r="E52" s="114">
        <v>22.99</v>
      </c>
      <c r="F52" s="114">
        <v>20.66</v>
      </c>
      <c r="G52" s="114">
        <v>28.06</v>
      </c>
      <c r="H52" s="114">
        <v>31.32</v>
      </c>
      <c r="I52" s="114">
        <v>10.039999999999999</v>
      </c>
      <c r="J52" s="114">
        <v>5.45</v>
      </c>
      <c r="K52" s="114">
        <v>8.75</v>
      </c>
      <c r="L52" s="114">
        <v>8.43</v>
      </c>
      <c r="M52" s="115">
        <v>2.8</v>
      </c>
      <c r="N52" s="32" t="s">
        <v>43</v>
      </c>
    </row>
    <row r="53" spans="1:14" ht="31.5" customHeight="1">
      <c r="A53" s="18"/>
      <c r="B53" s="51">
        <v>7.12</v>
      </c>
      <c r="C53" s="82" t="s">
        <v>170</v>
      </c>
      <c r="D53" s="133">
        <v>20</v>
      </c>
      <c r="E53" s="113">
        <v>25.13</v>
      </c>
      <c r="F53" s="114">
        <v>20.56</v>
      </c>
      <c r="G53" s="114">
        <v>26.59</v>
      </c>
      <c r="H53" s="114">
        <v>31.65</v>
      </c>
      <c r="I53" s="114">
        <v>12.33</v>
      </c>
      <c r="J53" s="114">
        <v>4.16</v>
      </c>
      <c r="K53" s="113">
        <v>8.9700000000000006</v>
      </c>
      <c r="L53" s="114">
        <v>8.26</v>
      </c>
      <c r="M53" s="115">
        <v>4</v>
      </c>
      <c r="N53" s="32" t="s">
        <v>44</v>
      </c>
    </row>
    <row r="54" spans="1:14" ht="31.5" customHeight="1">
      <c r="A54" s="18"/>
      <c r="B54" s="51">
        <v>7.12</v>
      </c>
      <c r="C54" s="82" t="s">
        <v>171</v>
      </c>
      <c r="D54" s="133">
        <v>10</v>
      </c>
      <c r="E54" s="114">
        <v>22.97</v>
      </c>
      <c r="F54" s="114">
        <v>20.41</v>
      </c>
      <c r="G54" s="114">
        <v>28.77</v>
      </c>
      <c r="H54" s="114">
        <v>31.85</v>
      </c>
      <c r="I54" s="114">
        <v>9.77</v>
      </c>
      <c r="J54" s="114">
        <v>5.84</v>
      </c>
      <c r="K54" s="114">
        <v>8.7100000000000009</v>
      </c>
      <c r="L54" s="114">
        <v>8.4</v>
      </c>
      <c r="M54" s="115">
        <v>3.4</v>
      </c>
      <c r="N54" s="32" t="s">
        <v>51</v>
      </c>
    </row>
    <row r="55" spans="1:14" ht="31.5" customHeight="1">
      <c r="A55" s="18"/>
      <c r="B55" s="51">
        <v>7.12</v>
      </c>
      <c r="C55" s="82" t="s">
        <v>172</v>
      </c>
      <c r="D55" s="133">
        <v>10</v>
      </c>
      <c r="E55" s="114">
        <v>23.15</v>
      </c>
      <c r="F55" s="114">
        <v>20.95</v>
      </c>
      <c r="G55" s="114">
        <v>31.08</v>
      </c>
      <c r="H55" s="114">
        <v>32.799999999999997</v>
      </c>
      <c r="I55" s="114">
        <v>9.39</v>
      </c>
      <c r="J55" s="114">
        <v>5.04</v>
      </c>
      <c r="K55" s="114">
        <v>8.73</v>
      </c>
      <c r="L55" s="114">
        <v>8.44</v>
      </c>
      <c r="M55" s="115">
        <v>4.0999999999999996</v>
      </c>
      <c r="N55" s="28" t="s">
        <v>45</v>
      </c>
    </row>
    <row r="56" spans="1:14" ht="31.5" customHeight="1">
      <c r="A56" s="18"/>
      <c r="B56" s="51">
        <v>7.12</v>
      </c>
      <c r="C56" s="82" t="s">
        <v>173</v>
      </c>
      <c r="D56" s="133">
        <v>10</v>
      </c>
      <c r="E56" s="114">
        <v>23.44</v>
      </c>
      <c r="F56" s="114">
        <v>21.1</v>
      </c>
      <c r="G56" s="114">
        <v>30.06</v>
      </c>
      <c r="H56" s="114">
        <v>31.44</v>
      </c>
      <c r="I56" s="114">
        <v>8.67</v>
      </c>
      <c r="J56" s="114">
        <v>8.44</v>
      </c>
      <c r="K56" s="114">
        <v>8.6999999999999993</v>
      </c>
      <c r="L56" s="114">
        <v>8.33</v>
      </c>
      <c r="M56" s="115">
        <v>3.5</v>
      </c>
      <c r="N56" s="28" t="s">
        <v>46</v>
      </c>
    </row>
    <row r="57" spans="1:14" ht="31.5" customHeight="1">
      <c r="A57" s="18"/>
      <c r="B57" s="51">
        <v>7.13</v>
      </c>
      <c r="C57" s="82" t="s">
        <v>174</v>
      </c>
      <c r="D57" s="133">
        <v>15</v>
      </c>
      <c r="E57" s="114">
        <v>21.72</v>
      </c>
      <c r="F57" s="114">
        <v>21.18</v>
      </c>
      <c r="G57" s="114">
        <v>32.729999999999997</v>
      </c>
      <c r="H57" s="114">
        <v>32.840000000000003</v>
      </c>
      <c r="I57" s="114">
        <v>6.98</v>
      </c>
      <c r="J57" s="114">
        <v>6.4</v>
      </c>
      <c r="K57" s="114">
        <v>8.5399999999999991</v>
      </c>
      <c r="L57" s="114">
        <v>8.49</v>
      </c>
      <c r="M57" s="115">
        <v>3.3</v>
      </c>
      <c r="N57" s="28" t="s">
        <v>47</v>
      </c>
    </row>
    <row r="58" spans="1:14" ht="31.5" customHeight="1">
      <c r="A58" s="18"/>
      <c r="B58" s="51">
        <v>7.13</v>
      </c>
      <c r="C58" s="82" t="s">
        <v>175</v>
      </c>
      <c r="D58" s="133">
        <v>15</v>
      </c>
      <c r="E58" s="114">
        <v>22.22</v>
      </c>
      <c r="F58" s="114">
        <v>21.4</v>
      </c>
      <c r="G58" s="114">
        <v>32.61</v>
      </c>
      <c r="H58" s="114">
        <v>32.770000000000003</v>
      </c>
      <c r="I58" s="114">
        <v>7.64</v>
      </c>
      <c r="J58" s="114">
        <v>6.75</v>
      </c>
      <c r="K58" s="114">
        <v>8.59</v>
      </c>
      <c r="L58" s="114">
        <v>8.5399999999999991</v>
      </c>
      <c r="M58" s="115">
        <v>4.4000000000000004</v>
      </c>
      <c r="N58" s="28" t="s">
        <v>48</v>
      </c>
    </row>
    <row r="59" spans="1:14" ht="31.5" customHeight="1">
      <c r="A59" s="18"/>
      <c r="B59" s="51">
        <v>7.13</v>
      </c>
      <c r="C59" s="82" t="s">
        <v>176</v>
      </c>
      <c r="D59" s="133">
        <v>15</v>
      </c>
      <c r="E59" s="114">
        <v>21.89</v>
      </c>
      <c r="F59" s="113">
        <v>21.01</v>
      </c>
      <c r="G59" s="114">
        <v>32.78</v>
      </c>
      <c r="H59" s="114">
        <v>32.9</v>
      </c>
      <c r="I59" s="113">
        <v>7.29</v>
      </c>
      <c r="J59" s="113">
        <v>6.51</v>
      </c>
      <c r="K59" s="114">
        <v>8.6</v>
      </c>
      <c r="L59" s="114">
        <v>8.57</v>
      </c>
      <c r="M59" s="115">
        <v>4.4000000000000004</v>
      </c>
      <c r="N59" s="32" t="s">
        <v>49</v>
      </c>
    </row>
    <row r="60" spans="1:14" ht="31.5" customHeight="1">
      <c r="A60" s="18"/>
      <c r="B60" s="51">
        <v>7.13</v>
      </c>
      <c r="C60" s="82" t="s">
        <v>177</v>
      </c>
      <c r="D60" s="133">
        <v>13</v>
      </c>
      <c r="E60" s="114">
        <v>25.8</v>
      </c>
      <c r="F60" s="114">
        <v>20.77</v>
      </c>
      <c r="G60" s="113">
        <v>27.33</v>
      </c>
      <c r="H60" s="114">
        <v>31.83</v>
      </c>
      <c r="I60" s="114">
        <v>14.25</v>
      </c>
      <c r="J60" s="114">
        <v>3.87</v>
      </c>
      <c r="K60" s="114">
        <v>7.9</v>
      </c>
      <c r="L60" s="114">
        <v>7.88</v>
      </c>
      <c r="M60" s="115">
        <v>2</v>
      </c>
      <c r="N60" s="32" t="s">
        <v>50</v>
      </c>
    </row>
    <row r="61" spans="1:14" ht="31.5" customHeight="1">
      <c r="A61" s="20"/>
      <c r="B61" s="29" t="s">
        <v>131</v>
      </c>
      <c r="C61" s="16"/>
      <c r="D61" s="72"/>
      <c r="E61" s="70">
        <f>MAX(E49:E60)</f>
        <v>25.8</v>
      </c>
      <c r="F61" s="70">
        <f t="shared" ref="F61:M61" si="13">MAX(F49:F60)</f>
        <v>21.4</v>
      </c>
      <c r="G61" s="70">
        <f t="shared" si="13"/>
        <v>32.78</v>
      </c>
      <c r="H61" s="70">
        <f t="shared" si="13"/>
        <v>32.9</v>
      </c>
      <c r="I61" s="70">
        <f t="shared" si="13"/>
        <v>14.25</v>
      </c>
      <c r="J61" s="70">
        <f t="shared" si="13"/>
        <v>8.44</v>
      </c>
      <c r="K61" s="70">
        <f t="shared" si="13"/>
        <v>8.9700000000000006</v>
      </c>
      <c r="L61" s="70">
        <f t="shared" si="13"/>
        <v>8.57</v>
      </c>
      <c r="M61" s="67">
        <f t="shared" si="13"/>
        <v>4.5</v>
      </c>
      <c r="N61" s="32" t="s">
        <v>51</v>
      </c>
    </row>
    <row r="62" spans="1:14" ht="31.5" customHeight="1">
      <c r="A62" s="20"/>
      <c r="B62" s="29" t="s">
        <v>132</v>
      </c>
      <c r="C62" s="16"/>
      <c r="D62" s="72"/>
      <c r="E62" s="70">
        <f>MIN(E49:E60)</f>
        <v>21.72</v>
      </c>
      <c r="F62" s="70">
        <f t="shared" ref="F62:M62" si="14">MIN(F49:F60)</f>
        <v>20.41</v>
      </c>
      <c r="G62" s="70">
        <f t="shared" si="14"/>
        <v>25.77</v>
      </c>
      <c r="H62" s="70">
        <f t="shared" si="14"/>
        <v>30.86</v>
      </c>
      <c r="I62" s="70">
        <f t="shared" si="14"/>
        <v>6.98</v>
      </c>
      <c r="J62" s="70">
        <f t="shared" si="14"/>
        <v>3.86</v>
      </c>
      <c r="K62" s="70">
        <f t="shared" si="14"/>
        <v>7.78</v>
      </c>
      <c r="L62" s="70">
        <f t="shared" si="14"/>
        <v>7.71</v>
      </c>
      <c r="M62" s="67">
        <f t="shared" si="14"/>
        <v>2</v>
      </c>
      <c r="N62" s="33"/>
    </row>
    <row r="63" spans="1:14" ht="31.5" customHeight="1" thickBot="1">
      <c r="A63" s="21"/>
      <c r="B63" s="65" t="s">
        <v>114</v>
      </c>
      <c r="C63" s="74"/>
      <c r="D63" s="64"/>
      <c r="E63" s="68">
        <f>AVERAGE(E49:E60)</f>
        <v>23.512500000000003</v>
      </c>
      <c r="F63" s="68">
        <f t="shared" ref="F63:M63" si="15">AVERAGE(F49:F60)</f>
        <v>20.913333333333334</v>
      </c>
      <c r="G63" s="68">
        <f t="shared" si="15"/>
        <v>29.174166666666665</v>
      </c>
      <c r="H63" s="68">
        <f t="shared" si="15"/>
        <v>31.979166666666661</v>
      </c>
      <c r="I63" s="68">
        <f t="shared" si="15"/>
        <v>9.9300000000000015</v>
      </c>
      <c r="J63" s="68">
        <f t="shared" si="15"/>
        <v>5.5308333333333328</v>
      </c>
      <c r="K63" s="68">
        <f t="shared" si="15"/>
        <v>8.5991666666666671</v>
      </c>
      <c r="L63" s="68">
        <f t="shared" si="15"/>
        <v>8.3208333333333311</v>
      </c>
      <c r="M63" s="71">
        <f t="shared" si="15"/>
        <v>3.4499999999999997</v>
      </c>
      <c r="N63" s="33"/>
    </row>
    <row r="64" spans="1:14" ht="31.5" customHeight="1">
      <c r="A64" s="18" t="s">
        <v>12</v>
      </c>
      <c r="B64" s="132" t="s">
        <v>156</v>
      </c>
      <c r="C64" s="131" t="s">
        <v>157</v>
      </c>
      <c r="D64" s="133">
        <v>10</v>
      </c>
      <c r="E64" s="134">
        <v>27.19</v>
      </c>
      <c r="F64" s="134">
        <v>21.14</v>
      </c>
      <c r="G64" s="134">
        <v>28.13</v>
      </c>
      <c r="H64" s="134">
        <v>31.14</v>
      </c>
      <c r="I64" s="134">
        <v>8</v>
      </c>
      <c r="J64" s="134">
        <v>1.71</v>
      </c>
      <c r="K64" s="135">
        <v>8.69</v>
      </c>
      <c r="L64" s="135">
        <v>8.4600000000000009</v>
      </c>
      <c r="M64" s="136">
        <v>4</v>
      </c>
      <c r="N64" s="32" t="s">
        <v>31</v>
      </c>
    </row>
    <row r="65" spans="1:14" ht="31.5" customHeight="1">
      <c r="A65" s="22"/>
      <c r="B65" s="132" t="s">
        <v>156</v>
      </c>
      <c r="C65" s="131" t="s">
        <v>158</v>
      </c>
      <c r="D65" s="133">
        <v>15</v>
      </c>
      <c r="E65" s="135">
        <v>24.54</v>
      </c>
      <c r="F65" s="135">
        <v>20.88</v>
      </c>
      <c r="G65" s="135">
        <v>29.02</v>
      </c>
      <c r="H65" s="135">
        <v>31.38</v>
      </c>
      <c r="I65" s="135">
        <v>6.88</v>
      </c>
      <c r="J65" s="135">
        <v>2.17</v>
      </c>
      <c r="K65" s="135">
        <v>8.9600000000000009</v>
      </c>
      <c r="L65" s="135">
        <v>8.73</v>
      </c>
      <c r="M65" s="137">
        <v>2.7</v>
      </c>
      <c r="N65" s="32" t="s">
        <v>32</v>
      </c>
    </row>
    <row r="66" spans="1:14" ht="31.5" customHeight="1">
      <c r="A66" s="22"/>
      <c r="B66" s="132" t="s">
        <v>156</v>
      </c>
      <c r="C66" s="131" t="s">
        <v>159</v>
      </c>
      <c r="D66" s="133">
        <v>15</v>
      </c>
      <c r="E66" s="135">
        <v>27.23</v>
      </c>
      <c r="F66" s="135">
        <v>20.079999999999998</v>
      </c>
      <c r="G66" s="135">
        <v>27.98</v>
      </c>
      <c r="H66" s="135">
        <v>31.77</v>
      </c>
      <c r="I66" s="135">
        <v>7.74</v>
      </c>
      <c r="J66" s="135">
        <v>4.25</v>
      </c>
      <c r="K66" s="135">
        <v>9.0399999999999991</v>
      </c>
      <c r="L66" s="135">
        <v>8.81</v>
      </c>
      <c r="M66" s="137">
        <v>3.7</v>
      </c>
      <c r="N66" s="32" t="s">
        <v>33</v>
      </c>
    </row>
    <row r="67" spans="1:14" ht="31.5" customHeight="1">
      <c r="A67" s="22"/>
      <c r="B67" s="132" t="s">
        <v>156</v>
      </c>
      <c r="C67" s="131" t="s">
        <v>160</v>
      </c>
      <c r="D67" s="133">
        <v>15</v>
      </c>
      <c r="E67" s="135">
        <v>26.76</v>
      </c>
      <c r="F67" s="135">
        <v>20.21</v>
      </c>
      <c r="G67" s="135">
        <v>28.09</v>
      </c>
      <c r="H67" s="135">
        <v>31.52</v>
      </c>
      <c r="I67" s="138">
        <v>7.89</v>
      </c>
      <c r="J67" s="135">
        <v>3.11</v>
      </c>
      <c r="K67" s="135">
        <v>9.0500000000000007</v>
      </c>
      <c r="L67" s="135">
        <v>8.7799999999999994</v>
      </c>
      <c r="M67" s="137">
        <v>2.9</v>
      </c>
      <c r="N67" s="32" t="s">
        <v>34</v>
      </c>
    </row>
    <row r="68" spans="1:14" ht="31.5" customHeight="1">
      <c r="A68" s="22"/>
      <c r="B68" s="132" t="s">
        <v>156</v>
      </c>
      <c r="C68" s="131" t="s">
        <v>161</v>
      </c>
      <c r="D68" s="133">
        <v>5</v>
      </c>
      <c r="E68" s="138">
        <v>27.23</v>
      </c>
      <c r="F68" s="138"/>
      <c r="G68" s="138">
        <v>32.270000000000003</v>
      </c>
      <c r="H68" s="138"/>
      <c r="I68" s="138">
        <v>7.63</v>
      </c>
      <c r="J68" s="138"/>
      <c r="K68" s="138">
        <v>8.49</v>
      </c>
      <c r="L68" s="138"/>
      <c r="M68" s="137">
        <v>3</v>
      </c>
      <c r="N68" s="32" t="s">
        <v>35</v>
      </c>
    </row>
    <row r="69" spans="1:14" ht="31.5" customHeight="1">
      <c r="A69" s="22"/>
      <c r="B69" s="132" t="s">
        <v>156</v>
      </c>
      <c r="C69" s="131" t="s">
        <v>162</v>
      </c>
      <c r="D69" s="133">
        <v>15</v>
      </c>
      <c r="E69" s="138">
        <v>25.39</v>
      </c>
      <c r="F69" s="138">
        <v>24.35</v>
      </c>
      <c r="G69" s="138">
        <v>32.270000000000003</v>
      </c>
      <c r="H69" s="138">
        <v>32.299999999999997</v>
      </c>
      <c r="I69" s="138">
        <v>6.52</v>
      </c>
      <c r="J69" s="138">
        <v>5.96</v>
      </c>
      <c r="K69" s="138">
        <v>8.1999999999999993</v>
      </c>
      <c r="L69" s="138">
        <v>8.1300000000000008</v>
      </c>
      <c r="M69" s="137">
        <v>3.6</v>
      </c>
      <c r="N69" s="32" t="s">
        <v>39</v>
      </c>
    </row>
    <row r="70" spans="1:14" ht="31.5" customHeight="1">
      <c r="A70" s="22"/>
      <c r="B70" s="132" t="s">
        <v>156</v>
      </c>
      <c r="C70" s="131" t="s">
        <v>163</v>
      </c>
      <c r="D70" s="133">
        <v>5</v>
      </c>
      <c r="E70" s="138">
        <v>27.24</v>
      </c>
      <c r="F70" s="138"/>
      <c r="G70" s="138">
        <v>32.090000000000003</v>
      </c>
      <c r="H70" s="138"/>
      <c r="I70" s="135">
        <v>8.98</v>
      </c>
      <c r="J70" s="138"/>
      <c r="K70" s="138">
        <v>8.52</v>
      </c>
      <c r="L70" s="138"/>
      <c r="M70" s="137">
        <v>2.9</v>
      </c>
      <c r="N70" s="32" t="s">
        <v>38</v>
      </c>
    </row>
    <row r="71" spans="1:14" ht="31.5" customHeight="1">
      <c r="A71" s="22"/>
      <c r="B71" s="132" t="s">
        <v>156</v>
      </c>
      <c r="C71" s="131" t="s">
        <v>164</v>
      </c>
      <c r="D71" s="133">
        <v>5</v>
      </c>
      <c r="E71" s="135">
        <v>28.6</v>
      </c>
      <c r="F71" s="135"/>
      <c r="G71" s="135">
        <v>31.76</v>
      </c>
      <c r="H71" s="135"/>
      <c r="I71" s="134">
        <v>8.56</v>
      </c>
      <c r="J71" s="135"/>
      <c r="K71" s="135">
        <v>8.8000000000000007</v>
      </c>
      <c r="L71" s="135"/>
      <c r="M71" s="137">
        <v>4.5</v>
      </c>
      <c r="N71" s="32" t="s">
        <v>36</v>
      </c>
    </row>
    <row r="72" spans="1:14" ht="31.5" customHeight="1">
      <c r="A72" s="22"/>
      <c r="B72" s="132" t="s">
        <v>156</v>
      </c>
      <c r="C72" s="131" t="s">
        <v>165</v>
      </c>
      <c r="D72" s="133">
        <v>5</v>
      </c>
      <c r="E72" s="134">
        <v>27.45</v>
      </c>
      <c r="F72" s="134"/>
      <c r="G72" s="134">
        <v>31.79</v>
      </c>
      <c r="H72" s="134"/>
      <c r="I72" s="134">
        <v>8.6999999999999993</v>
      </c>
      <c r="J72" s="134"/>
      <c r="K72" s="135">
        <v>8.8800000000000008</v>
      </c>
      <c r="L72" s="135"/>
      <c r="M72" s="136">
        <v>3.2</v>
      </c>
      <c r="N72" s="32" t="s">
        <v>37</v>
      </c>
    </row>
    <row r="73" spans="1:14" ht="31.5" customHeight="1">
      <c r="A73" s="22"/>
      <c r="B73" s="106" t="s">
        <v>129</v>
      </c>
      <c r="C73" s="107"/>
      <c r="D73" s="108"/>
      <c r="E73" s="110">
        <f>MAX(E64:E72)</f>
        <v>28.6</v>
      </c>
      <c r="F73" s="110">
        <f t="shared" ref="F73:M73" si="16">MAX(F64:F72)</f>
        <v>24.35</v>
      </c>
      <c r="G73" s="110">
        <f t="shared" si="16"/>
        <v>32.270000000000003</v>
      </c>
      <c r="H73" s="110">
        <f t="shared" si="16"/>
        <v>32.299999999999997</v>
      </c>
      <c r="I73" s="110">
        <f t="shared" si="16"/>
        <v>8.98</v>
      </c>
      <c r="J73" s="110">
        <f t="shared" si="16"/>
        <v>5.96</v>
      </c>
      <c r="K73" s="110">
        <f t="shared" si="16"/>
        <v>9.0500000000000007</v>
      </c>
      <c r="L73" s="110">
        <f t="shared" si="16"/>
        <v>8.81</v>
      </c>
      <c r="M73" s="110">
        <f t="shared" si="16"/>
        <v>4.5</v>
      </c>
      <c r="N73" s="28"/>
    </row>
    <row r="74" spans="1:14" ht="31.5" customHeight="1">
      <c r="A74" s="22"/>
      <c r="B74" s="106" t="s">
        <v>130</v>
      </c>
      <c r="C74" s="107"/>
      <c r="D74" s="109"/>
      <c r="E74" s="111">
        <f>MIN(E64:E72)</f>
        <v>24.54</v>
      </c>
      <c r="F74" s="111">
        <f t="shared" ref="F74:M74" si="17">MIN(F64:F72)</f>
        <v>20.079999999999998</v>
      </c>
      <c r="G74" s="111">
        <f t="shared" si="17"/>
        <v>27.98</v>
      </c>
      <c r="H74" s="111">
        <f t="shared" si="17"/>
        <v>31.14</v>
      </c>
      <c r="I74" s="111">
        <f t="shared" si="17"/>
        <v>6.52</v>
      </c>
      <c r="J74" s="111">
        <f t="shared" si="17"/>
        <v>1.71</v>
      </c>
      <c r="K74" s="111">
        <f t="shared" si="17"/>
        <v>8.1999999999999993</v>
      </c>
      <c r="L74" s="111">
        <f t="shared" si="17"/>
        <v>8.1300000000000008</v>
      </c>
      <c r="M74" s="111">
        <f t="shared" si="17"/>
        <v>2.7</v>
      </c>
      <c r="N74" s="28"/>
    </row>
    <row r="75" spans="1:14" ht="31.5" customHeight="1" thickBot="1">
      <c r="A75" s="23"/>
      <c r="B75" s="78" t="s">
        <v>114</v>
      </c>
      <c r="C75" s="73"/>
      <c r="D75" s="75"/>
      <c r="E75" s="77">
        <f>AVERAGE(E64:E72)</f>
        <v>26.847777777777779</v>
      </c>
      <c r="F75" s="77">
        <f t="shared" ref="F75:M75" si="18">AVERAGE(F64:F72)</f>
        <v>21.332000000000001</v>
      </c>
      <c r="G75" s="77">
        <f t="shared" si="18"/>
        <v>30.37777777777778</v>
      </c>
      <c r="H75" s="77">
        <f t="shared" si="18"/>
        <v>31.621999999999996</v>
      </c>
      <c r="I75" s="77">
        <f t="shared" si="18"/>
        <v>7.8777777777777782</v>
      </c>
      <c r="J75" s="77">
        <f t="shared" si="18"/>
        <v>3.44</v>
      </c>
      <c r="K75" s="77">
        <f>AVERAGE(K64:K72)</f>
        <v>8.7366666666666646</v>
      </c>
      <c r="L75" s="77">
        <f t="shared" si="18"/>
        <v>8.5820000000000007</v>
      </c>
      <c r="M75" s="77">
        <f t="shared" si="18"/>
        <v>3.3888888888888888</v>
      </c>
      <c r="N75" s="28"/>
    </row>
    <row r="76" spans="1:14" ht="31.5" customHeight="1">
      <c r="A76" s="4" t="s">
        <v>13</v>
      </c>
      <c r="B76" s="100" t="s">
        <v>139</v>
      </c>
      <c r="C76" s="84" t="s">
        <v>140</v>
      </c>
      <c r="D76" s="101">
        <v>15</v>
      </c>
      <c r="E76" s="79">
        <v>26.29</v>
      </c>
      <c r="F76" s="79">
        <v>21.61</v>
      </c>
      <c r="G76" s="129">
        <v>31.85</v>
      </c>
      <c r="H76" s="79">
        <v>33.29</v>
      </c>
      <c r="I76" s="80">
        <v>6.71</v>
      </c>
      <c r="J76" s="80">
        <v>7.68</v>
      </c>
      <c r="K76" s="80">
        <v>8.1300000000000008</v>
      </c>
      <c r="L76" s="80">
        <v>8</v>
      </c>
      <c r="M76" s="102">
        <v>2.7</v>
      </c>
      <c r="N76" s="32" t="s">
        <v>30</v>
      </c>
    </row>
    <row r="77" spans="1:14" ht="31.5" customHeight="1">
      <c r="A77" s="4"/>
      <c r="B77" s="100" t="s">
        <v>139</v>
      </c>
      <c r="C77" s="82" t="s">
        <v>141</v>
      </c>
      <c r="D77" s="103">
        <v>15</v>
      </c>
      <c r="E77" s="79">
        <v>25.77</v>
      </c>
      <c r="F77" s="79">
        <v>23.19</v>
      </c>
      <c r="G77" s="79">
        <v>31.74</v>
      </c>
      <c r="H77" s="79">
        <v>32.619999999999997</v>
      </c>
      <c r="I77" s="79">
        <v>6.91</v>
      </c>
      <c r="J77" s="79">
        <v>7.87</v>
      </c>
      <c r="K77" s="79">
        <v>8.1</v>
      </c>
      <c r="L77" s="79">
        <v>8.0500000000000007</v>
      </c>
      <c r="M77" s="102">
        <v>2.2000000000000002</v>
      </c>
      <c r="N77" s="32" t="s">
        <v>19</v>
      </c>
    </row>
    <row r="78" spans="1:14" ht="31.5" customHeight="1">
      <c r="A78" s="4"/>
      <c r="B78" s="100" t="s">
        <v>139</v>
      </c>
      <c r="C78" s="82" t="s">
        <v>142</v>
      </c>
      <c r="D78" s="103">
        <v>13</v>
      </c>
      <c r="E78" s="79">
        <v>24.42</v>
      </c>
      <c r="F78" s="79">
        <v>23.69</v>
      </c>
      <c r="G78" s="130">
        <v>32.32</v>
      </c>
      <c r="H78" s="79">
        <v>32.4</v>
      </c>
      <c r="I78" s="79">
        <v>7.18</v>
      </c>
      <c r="J78" s="79">
        <v>7.34</v>
      </c>
      <c r="K78" s="79">
        <v>8.08</v>
      </c>
      <c r="L78" s="79">
        <v>8.01</v>
      </c>
      <c r="M78" s="102">
        <v>2.5</v>
      </c>
      <c r="N78" s="32" t="s">
        <v>20</v>
      </c>
    </row>
    <row r="79" spans="1:14" ht="31.5" customHeight="1">
      <c r="A79" s="4"/>
      <c r="B79" s="100" t="s">
        <v>139</v>
      </c>
      <c r="C79" s="82" t="s">
        <v>143</v>
      </c>
      <c r="D79" s="103">
        <v>15</v>
      </c>
      <c r="E79" s="79">
        <v>25.66</v>
      </c>
      <c r="F79" s="79">
        <v>22.94</v>
      </c>
      <c r="G79" s="79">
        <v>32.35</v>
      </c>
      <c r="H79" s="79">
        <v>32.64</v>
      </c>
      <c r="I79" s="79">
        <v>6.85</v>
      </c>
      <c r="J79" s="79">
        <v>7.9</v>
      </c>
      <c r="K79" s="79">
        <v>8.19</v>
      </c>
      <c r="L79" s="79">
        <v>8.07</v>
      </c>
      <c r="M79" s="102">
        <v>3</v>
      </c>
      <c r="N79" s="32" t="s">
        <v>21</v>
      </c>
    </row>
    <row r="80" spans="1:14" ht="31.5" customHeight="1">
      <c r="A80" s="4"/>
      <c r="B80" s="100" t="s">
        <v>139</v>
      </c>
      <c r="C80" s="82" t="s">
        <v>144</v>
      </c>
      <c r="D80" s="103">
        <v>20</v>
      </c>
      <c r="E80" s="79">
        <v>23.54</v>
      </c>
      <c r="F80" s="79">
        <v>23.24</v>
      </c>
      <c r="G80" s="79">
        <v>32.700000000000003</v>
      </c>
      <c r="H80" s="79">
        <v>32.729999999999997</v>
      </c>
      <c r="I80" s="79">
        <v>7.45</v>
      </c>
      <c r="J80" s="79">
        <v>7.62</v>
      </c>
      <c r="K80" s="79">
        <v>8.09</v>
      </c>
      <c r="L80" s="79">
        <v>8.07</v>
      </c>
      <c r="M80" s="102">
        <v>3.5</v>
      </c>
      <c r="N80" s="32" t="s">
        <v>22</v>
      </c>
    </row>
    <row r="81" spans="1:14" ht="31.5" customHeight="1">
      <c r="A81" s="4"/>
      <c r="B81" s="100" t="s">
        <v>139</v>
      </c>
      <c r="C81" s="82" t="s">
        <v>145</v>
      </c>
      <c r="D81" s="103">
        <v>15</v>
      </c>
      <c r="E81" s="79">
        <v>27</v>
      </c>
      <c r="F81" s="79">
        <v>21.94</v>
      </c>
      <c r="G81" s="79">
        <v>32.520000000000003</v>
      </c>
      <c r="H81" s="79">
        <v>33.200000000000003</v>
      </c>
      <c r="I81" s="79">
        <v>6.57</v>
      </c>
      <c r="J81" s="79">
        <v>7.2</v>
      </c>
      <c r="K81" s="79">
        <v>8.18</v>
      </c>
      <c r="L81" s="79">
        <v>8.0299999999999994</v>
      </c>
      <c r="M81" s="102">
        <v>2.2999999999999998</v>
      </c>
      <c r="N81" s="32" t="s">
        <v>23</v>
      </c>
    </row>
    <row r="82" spans="1:14" ht="31.5" customHeight="1">
      <c r="A82" s="4"/>
      <c r="B82" s="100" t="s">
        <v>146</v>
      </c>
      <c r="C82" s="82" t="s">
        <v>147</v>
      </c>
      <c r="D82" s="103">
        <v>10</v>
      </c>
      <c r="E82" s="79">
        <v>24.2</v>
      </c>
      <c r="F82" s="79">
        <v>22.63</v>
      </c>
      <c r="G82" s="79">
        <v>32.630000000000003</v>
      </c>
      <c r="H82" s="79">
        <v>32.94</v>
      </c>
      <c r="I82" s="79">
        <v>7.06</v>
      </c>
      <c r="J82" s="79">
        <v>6.77</v>
      </c>
      <c r="K82" s="79">
        <v>8.11</v>
      </c>
      <c r="L82" s="79">
        <v>8.02</v>
      </c>
      <c r="M82" s="102">
        <v>2.2999999999999998</v>
      </c>
      <c r="N82" s="32" t="s">
        <v>24</v>
      </c>
    </row>
    <row r="83" spans="1:14" ht="31.5" customHeight="1">
      <c r="A83" s="4"/>
      <c r="B83" s="100" t="s">
        <v>148</v>
      </c>
      <c r="C83" s="82" t="s">
        <v>149</v>
      </c>
      <c r="D83" s="103">
        <v>10</v>
      </c>
      <c r="E83" s="79">
        <v>23.71</v>
      </c>
      <c r="F83" s="79">
        <v>23.12</v>
      </c>
      <c r="G83" s="79">
        <v>32.67</v>
      </c>
      <c r="H83" s="79">
        <v>32.799999999999997</v>
      </c>
      <c r="I83" s="79">
        <v>7.4</v>
      </c>
      <c r="J83" s="79">
        <v>6.83</v>
      </c>
      <c r="K83" s="79">
        <v>8.08</v>
      </c>
      <c r="L83" s="79">
        <v>8.0399999999999991</v>
      </c>
      <c r="M83" s="102">
        <v>2.7</v>
      </c>
      <c r="N83" s="32" t="s">
        <v>25</v>
      </c>
    </row>
    <row r="84" spans="1:14" ht="31.5" customHeight="1">
      <c r="A84" s="4"/>
      <c r="B84" s="100" t="s">
        <v>150</v>
      </c>
      <c r="C84" s="82" t="s">
        <v>151</v>
      </c>
      <c r="D84" s="103">
        <v>20</v>
      </c>
      <c r="E84" s="79">
        <v>25.32</v>
      </c>
      <c r="F84" s="79">
        <v>24.52</v>
      </c>
      <c r="G84" s="79">
        <v>31.52</v>
      </c>
      <c r="H84" s="79">
        <v>31.67</v>
      </c>
      <c r="I84" s="79">
        <v>7.11</v>
      </c>
      <c r="J84" s="79">
        <v>6.84</v>
      </c>
      <c r="K84" s="79">
        <v>8.06</v>
      </c>
      <c r="L84" s="79">
        <v>8.02</v>
      </c>
      <c r="M84" s="102">
        <v>2.5</v>
      </c>
      <c r="N84" s="32" t="s">
        <v>26</v>
      </c>
    </row>
    <row r="85" spans="1:14" ht="31.5" customHeight="1">
      <c r="A85" s="4"/>
      <c r="B85" s="100" t="s">
        <v>148</v>
      </c>
      <c r="C85" s="82" t="s">
        <v>152</v>
      </c>
      <c r="D85" s="103">
        <v>10</v>
      </c>
      <c r="E85" s="79">
        <v>25.23</v>
      </c>
      <c r="F85" s="79">
        <v>25.17</v>
      </c>
      <c r="G85" s="79">
        <v>31.4</v>
      </c>
      <c r="H85" s="79">
        <v>31.38</v>
      </c>
      <c r="I85" s="79">
        <v>7.21</v>
      </c>
      <c r="J85" s="79">
        <v>6.78</v>
      </c>
      <c r="K85" s="79">
        <v>8.0299999999999994</v>
      </c>
      <c r="L85" s="79">
        <v>8.02</v>
      </c>
      <c r="M85" s="102">
        <v>2.2999999999999998</v>
      </c>
      <c r="N85" s="32" t="s">
        <v>27</v>
      </c>
    </row>
    <row r="86" spans="1:14" ht="31.5" customHeight="1">
      <c r="A86" s="4"/>
      <c r="B86" s="100" t="s">
        <v>148</v>
      </c>
      <c r="C86" s="82" t="s">
        <v>153</v>
      </c>
      <c r="D86" s="103">
        <v>7</v>
      </c>
      <c r="E86" s="79">
        <v>25.91</v>
      </c>
      <c r="F86" s="79"/>
      <c r="G86" s="79">
        <v>31.29</v>
      </c>
      <c r="H86" s="79"/>
      <c r="I86" s="79">
        <v>6.98</v>
      </c>
      <c r="J86" s="79"/>
      <c r="K86" s="79">
        <v>8.08</v>
      </c>
      <c r="L86" s="79"/>
      <c r="M86" s="102">
        <v>2</v>
      </c>
      <c r="N86" s="32" t="s">
        <v>28</v>
      </c>
    </row>
    <row r="87" spans="1:14" ht="31.5" customHeight="1">
      <c r="A87" s="4"/>
      <c r="B87" s="100" t="s">
        <v>154</v>
      </c>
      <c r="C87" s="82" t="s">
        <v>155</v>
      </c>
      <c r="D87" s="103">
        <v>5</v>
      </c>
      <c r="E87" s="79">
        <v>26.39</v>
      </c>
      <c r="F87" s="79"/>
      <c r="G87" s="79">
        <v>30.87</v>
      </c>
      <c r="H87" s="79"/>
      <c r="I87" s="79">
        <v>6.61</v>
      </c>
      <c r="J87" s="79"/>
      <c r="K87" s="79">
        <v>7.9</v>
      </c>
      <c r="L87" s="79"/>
      <c r="M87" s="102">
        <v>1</v>
      </c>
      <c r="N87" s="32" t="s">
        <v>29</v>
      </c>
    </row>
    <row r="88" spans="1:14" ht="31.5" customHeight="1">
      <c r="A88" s="4"/>
      <c r="B88" s="83" t="s">
        <v>127</v>
      </c>
      <c r="C88" s="81"/>
      <c r="D88" s="15"/>
      <c r="E88" s="85">
        <f>MAX(E76:E87)</f>
        <v>27</v>
      </c>
      <c r="F88" s="85">
        <f t="shared" ref="F88:M88" si="19">MAX(F76:F87)</f>
        <v>25.17</v>
      </c>
      <c r="G88" s="104">
        <f t="shared" si="19"/>
        <v>32.700000000000003</v>
      </c>
      <c r="H88" s="85">
        <f>MAX(H76:H87)</f>
        <v>33.29</v>
      </c>
      <c r="I88" s="85">
        <f t="shared" si="19"/>
        <v>7.45</v>
      </c>
      <c r="J88" s="85">
        <f t="shared" si="19"/>
        <v>7.9</v>
      </c>
      <c r="K88" s="85">
        <f t="shared" si="19"/>
        <v>8.19</v>
      </c>
      <c r="L88" s="85">
        <f t="shared" si="19"/>
        <v>8.07</v>
      </c>
      <c r="M88" s="105">
        <f t="shared" si="19"/>
        <v>3.5</v>
      </c>
      <c r="N88" s="28"/>
    </row>
    <row r="89" spans="1:14" ht="31.5" customHeight="1">
      <c r="A89" s="4"/>
      <c r="B89" s="83" t="s">
        <v>128</v>
      </c>
      <c r="C89" s="81"/>
      <c r="D89" s="15"/>
      <c r="E89" s="85">
        <f>MIN(E76:E87)</f>
        <v>23.54</v>
      </c>
      <c r="F89" s="85">
        <f t="shared" ref="F89:M89" si="20">MIN(F76:F87)</f>
        <v>21.61</v>
      </c>
      <c r="G89" s="104">
        <f t="shared" si="20"/>
        <v>30.87</v>
      </c>
      <c r="H89" s="85">
        <f t="shared" si="20"/>
        <v>31.38</v>
      </c>
      <c r="I89" s="85">
        <f t="shared" si="20"/>
        <v>6.57</v>
      </c>
      <c r="J89" s="85">
        <f t="shared" si="20"/>
        <v>6.77</v>
      </c>
      <c r="K89" s="85">
        <f t="shared" si="20"/>
        <v>7.9</v>
      </c>
      <c r="L89" s="85">
        <f t="shared" si="20"/>
        <v>8</v>
      </c>
      <c r="M89" s="105">
        <f t="shared" si="20"/>
        <v>1</v>
      </c>
      <c r="N89" s="28"/>
    </row>
    <row r="90" spans="1:14" ht="31.5" customHeight="1" thickBot="1">
      <c r="A90" s="5"/>
      <c r="B90" s="37" t="s">
        <v>9</v>
      </c>
      <c r="C90" s="12"/>
      <c r="D90" s="12"/>
      <c r="E90" s="86">
        <f>AVERAGE(E76:E87)</f>
        <v>25.286666666666665</v>
      </c>
      <c r="F90" s="86">
        <f t="shared" ref="F90:M90" si="21">AVERAGE(F76:F87)</f>
        <v>23.205000000000002</v>
      </c>
      <c r="G90" s="86">
        <f t="shared" si="21"/>
        <v>31.98833333333333</v>
      </c>
      <c r="H90" s="86">
        <f t="shared" si="21"/>
        <v>32.567</v>
      </c>
      <c r="I90" s="86">
        <f t="shared" si="21"/>
        <v>7.0033333333333339</v>
      </c>
      <c r="J90" s="86">
        <f t="shared" si="21"/>
        <v>7.2829999999999995</v>
      </c>
      <c r="K90" s="86">
        <f t="shared" si="21"/>
        <v>8.0858333333333352</v>
      </c>
      <c r="L90" s="86">
        <f t="shared" si="21"/>
        <v>8.0329999999999977</v>
      </c>
      <c r="M90" s="86">
        <f t="shared" si="21"/>
        <v>2.4166666666666665</v>
      </c>
      <c r="N90" s="28"/>
    </row>
    <row r="91" spans="1:14" ht="31.5" customHeight="1" thickTop="1">
      <c r="A91" s="24" t="s">
        <v>14</v>
      </c>
      <c r="B91" s="36" t="s">
        <v>7</v>
      </c>
      <c r="C91" s="10"/>
      <c r="D91" s="10"/>
      <c r="E91" s="11">
        <f>MAX(E6:E25,E29:E38,E42:E45,E49:E60,E64:E72,E76:E87)</f>
        <v>30.94</v>
      </c>
      <c r="F91" s="11">
        <f t="shared" ref="F91:M91" si="22">MAX(F6:F25,F29:F38,F42:F45,F49:F60,F64:F72,F76:F87)</f>
        <v>25.17</v>
      </c>
      <c r="G91" s="11">
        <f t="shared" si="22"/>
        <v>32.979999999999997</v>
      </c>
      <c r="H91" s="11">
        <f t="shared" si="22"/>
        <v>33.54</v>
      </c>
      <c r="I91" s="11">
        <f t="shared" si="22"/>
        <v>14.25</v>
      </c>
      <c r="J91" s="11">
        <f t="shared" si="22"/>
        <v>8.44</v>
      </c>
      <c r="K91" s="11">
        <f t="shared" si="22"/>
        <v>9.3800000000000008</v>
      </c>
      <c r="L91" s="11">
        <f t="shared" si="22"/>
        <v>8.81</v>
      </c>
      <c r="M91" s="11">
        <f t="shared" si="22"/>
        <v>5</v>
      </c>
      <c r="N91" s="34"/>
    </row>
    <row r="92" spans="1:14" ht="31.5" customHeight="1">
      <c r="A92" s="25"/>
      <c r="B92" s="36" t="s">
        <v>8</v>
      </c>
      <c r="C92" s="10"/>
      <c r="D92" s="10"/>
      <c r="E92" s="11">
        <f t="shared" ref="E92:M92" si="23">MIN(E6:E25,E29:E38,E42:E45,E49:E60,E64:E72,E76:E87)</f>
        <v>21.67</v>
      </c>
      <c r="F92" s="11">
        <f t="shared" si="23"/>
        <v>18.5</v>
      </c>
      <c r="G92" s="11">
        <f t="shared" si="23"/>
        <v>25.04</v>
      </c>
      <c r="H92" s="11">
        <f t="shared" si="23"/>
        <v>25.05</v>
      </c>
      <c r="I92" s="11">
        <f t="shared" si="23"/>
        <v>6.52</v>
      </c>
      <c r="J92" s="11">
        <f t="shared" si="23"/>
        <v>0</v>
      </c>
      <c r="K92" s="11">
        <f t="shared" si="23"/>
        <v>7.78</v>
      </c>
      <c r="L92" s="11">
        <f t="shared" si="23"/>
        <v>7.55</v>
      </c>
      <c r="M92" s="11">
        <f t="shared" si="23"/>
        <v>1</v>
      </c>
      <c r="N92" s="34"/>
    </row>
    <row r="93" spans="1:14" ht="31.5" customHeight="1" thickBot="1">
      <c r="A93" s="26"/>
      <c r="B93" s="38" t="s">
        <v>9</v>
      </c>
      <c r="C93" s="14"/>
      <c r="D93" s="14"/>
      <c r="E93" s="39">
        <f>AVERAGE(E6:E25,E29:E38,E42:E45,E49:E60,E64:E72,E76:E87)</f>
        <v>25.058787878787886</v>
      </c>
      <c r="F93" s="39">
        <f t="shared" ref="F93:M93" si="24">AVERAGE(F6:F25,F29:F38,F42:F45,F49:F60,F64:F72,F76:F87)</f>
        <v>21.688360655737704</v>
      </c>
      <c r="G93" s="39">
        <f t="shared" si="24"/>
        <v>29.822238805970137</v>
      </c>
      <c r="H93" s="39">
        <f t="shared" si="24"/>
        <v>30.98770491803279</v>
      </c>
      <c r="I93" s="39">
        <f t="shared" si="24"/>
        <v>8.0244776119402985</v>
      </c>
      <c r="J93" s="39">
        <f t="shared" si="24"/>
        <v>5.8550819672131107</v>
      </c>
      <c r="K93" s="39">
        <f t="shared" si="24"/>
        <v>8.3880597014925353</v>
      </c>
      <c r="L93" s="39">
        <f t="shared" si="24"/>
        <v>8.1298360655737696</v>
      </c>
      <c r="M93" s="39">
        <f t="shared" si="24"/>
        <v>2.6522388059701489</v>
      </c>
      <c r="N93" s="35"/>
    </row>
    <row r="94" spans="1:14" ht="30" customHeight="1" thickTop="1">
      <c r="B94" s="6"/>
      <c r="C94" s="6"/>
      <c r="D94" s="6"/>
      <c r="E94" s="7"/>
      <c r="F94" s="7"/>
      <c r="G94" s="6"/>
      <c r="H94" s="6"/>
      <c r="I94" s="6"/>
      <c r="J94" s="6"/>
      <c r="K94" s="7"/>
      <c r="L94" s="7"/>
      <c r="M94" s="7"/>
    </row>
    <row r="95" spans="1:14" ht="30" customHeight="1">
      <c r="E95" s="8"/>
      <c r="F95" s="8"/>
    </row>
    <row r="96" spans="1:14" ht="30" customHeight="1">
      <c r="E96" s="8"/>
      <c r="F96" s="8"/>
    </row>
    <row r="97" spans="5:5" ht="30" customHeight="1">
      <c r="E97" s="8"/>
    </row>
    <row r="98" spans="5:5" ht="30" customHeight="1">
      <c r="E98" s="8"/>
    </row>
    <row r="99" spans="5:5" ht="24.95" customHeight="1"/>
  </sheetData>
  <mergeCells count="10">
    <mergeCell ref="A2:N2"/>
    <mergeCell ref="A4:A5"/>
    <mergeCell ref="B4:B5"/>
    <mergeCell ref="C4:C5"/>
    <mergeCell ref="D4:D5"/>
    <mergeCell ref="E4:F4"/>
    <mergeCell ref="G4:H4"/>
    <mergeCell ref="I4:J4"/>
    <mergeCell ref="K4:L4"/>
    <mergeCell ref="N4:N5"/>
  </mergeCells>
  <phoneticPr fontId="4" type="noConversion"/>
  <pageMargins left="0.47244094488188981" right="0.31496062992125984" top="0.39370078740157483" bottom="0.43307086614173229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7월 양식단지 해황조사 </vt:lpstr>
      <vt:lpstr>'7월 양식단지 해황조사 '!Print_Titles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김형안</cp:lastModifiedBy>
  <cp:lastPrinted>2017-07-10T07:40:54Z</cp:lastPrinted>
  <dcterms:created xsi:type="dcterms:W3CDTF">2013-01-21T12:53:30Z</dcterms:created>
  <dcterms:modified xsi:type="dcterms:W3CDTF">2018-08-14T06:42:55Z</dcterms:modified>
</cp:coreProperties>
</file>