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05" windowWidth="10005" windowHeight="7005"/>
  </bookViews>
  <sheets>
    <sheet name="최종" sheetId="5" r:id="rId1"/>
  </sheets>
  <definedNames>
    <definedName name="_xlnm._FilterDatabase" localSheetId="0" hidden="1">최종!$A$3:$S$71</definedName>
    <definedName name="_xlnm.Print_Titles" localSheetId="0">최종!$5:$7</definedName>
  </definedNames>
  <calcPr calcId="125725"/>
</workbook>
</file>

<file path=xl/calcChain.xml><?xml version="1.0" encoding="utf-8"?>
<calcChain xmlns="http://schemas.openxmlformats.org/spreadsheetml/2006/main">
  <c r="M38" i="5"/>
  <c r="M39"/>
  <c r="M36"/>
  <c r="M37"/>
  <c r="M33"/>
  <c r="E8"/>
  <c r="R11"/>
  <c r="R12"/>
  <c r="R13"/>
  <c r="R14"/>
  <c r="R15"/>
  <c r="R16"/>
  <c r="R17"/>
  <c r="R18"/>
  <c r="R19"/>
  <c r="R20"/>
  <c r="R21"/>
  <c r="R24"/>
  <c r="R25"/>
  <c r="R26"/>
  <c r="S26" s="1"/>
  <c r="R27"/>
  <c r="S27" s="1"/>
  <c r="R28"/>
  <c r="R29"/>
  <c r="R30"/>
  <c r="R31"/>
  <c r="S34"/>
  <c r="S35"/>
  <c r="R36"/>
  <c r="R37"/>
  <c r="R38"/>
  <c r="R39"/>
  <c r="R40"/>
  <c r="S40" s="1"/>
  <c r="R41"/>
  <c r="R42"/>
  <c r="R43"/>
  <c r="S44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70"/>
  <c r="R71"/>
  <c r="M11"/>
  <c r="M12"/>
  <c r="M13"/>
  <c r="M14"/>
  <c r="M15"/>
  <c r="M16"/>
  <c r="M17"/>
  <c r="M18"/>
  <c r="M19"/>
  <c r="M20"/>
  <c r="M21"/>
  <c r="S21" s="1"/>
  <c r="M22"/>
  <c r="M23"/>
  <c r="M24"/>
  <c r="M25"/>
  <c r="S25" s="1"/>
  <c r="M28"/>
  <c r="S28" s="1"/>
  <c r="M29"/>
  <c r="S29" s="1"/>
  <c r="M30"/>
  <c r="M31"/>
  <c r="S31" s="1"/>
  <c r="M32"/>
  <c r="S33"/>
  <c r="S38"/>
  <c r="S39"/>
  <c r="S41"/>
  <c r="M42"/>
  <c r="M43"/>
  <c r="S45"/>
  <c r="M46"/>
  <c r="M47"/>
  <c r="M48"/>
  <c r="M49"/>
  <c r="S49" s="1"/>
  <c r="M50"/>
  <c r="M51"/>
  <c r="M52"/>
  <c r="S52" s="1"/>
  <c r="M53"/>
  <c r="S53" s="1"/>
  <c r="M54"/>
  <c r="M55"/>
  <c r="M56"/>
  <c r="M57"/>
  <c r="M58"/>
  <c r="M59"/>
  <c r="M64"/>
  <c r="M65"/>
  <c r="M66"/>
  <c r="M67"/>
  <c r="M68"/>
  <c r="M69"/>
  <c r="M70"/>
  <c r="M71"/>
  <c r="M10"/>
  <c r="R10"/>
  <c r="I9"/>
  <c r="J9"/>
  <c r="K9"/>
  <c r="L9"/>
  <c r="N9"/>
  <c r="O9"/>
  <c r="Q9"/>
  <c r="H9"/>
  <c r="I8"/>
  <c r="J8"/>
  <c r="K8"/>
  <c r="L8"/>
  <c r="N8"/>
  <c r="O8"/>
  <c r="P8"/>
  <c r="Q8"/>
  <c r="H8"/>
  <c r="S48" l="1"/>
  <c r="S30"/>
  <c r="S14"/>
  <c r="S23"/>
  <c r="S19"/>
  <c r="S15"/>
  <c r="S11"/>
  <c r="S24"/>
  <c r="S20"/>
  <c r="S54"/>
  <c r="S46"/>
  <c r="S47"/>
  <c r="S51"/>
  <c r="S43"/>
  <c r="S42"/>
  <c r="S37"/>
  <c r="S32"/>
  <c r="S22"/>
  <c r="S18"/>
  <c r="S17"/>
  <c r="S16"/>
  <c r="S36"/>
  <c r="S71"/>
  <c r="S70"/>
  <c r="S68"/>
  <c r="S69"/>
  <c r="S67"/>
  <c r="S66"/>
  <c r="S65"/>
  <c r="S64"/>
  <c r="S63"/>
  <c r="S62"/>
  <c r="S61"/>
  <c r="S60"/>
  <c r="S58"/>
  <c r="S59"/>
  <c r="R9"/>
  <c r="S57"/>
  <c r="S56"/>
  <c r="S55"/>
  <c r="S50"/>
  <c r="M9"/>
  <c r="M8"/>
  <c r="S12"/>
  <c r="S13"/>
  <c r="S10"/>
  <c r="R8"/>
  <c r="S9" l="1"/>
  <c r="S8"/>
</calcChain>
</file>

<file path=xl/sharedStrings.xml><?xml version="1.0" encoding="utf-8"?>
<sst xmlns="http://schemas.openxmlformats.org/spreadsheetml/2006/main" count="192" uniqueCount="94">
  <si>
    <t>품     명</t>
  </si>
  <si>
    <t>구분</t>
  </si>
  <si>
    <t>취     득</t>
  </si>
  <si>
    <t>처     분</t>
  </si>
  <si>
    <t>구매</t>
  </si>
  <si>
    <t>관리전환</t>
  </si>
  <si>
    <t>양여</t>
  </si>
  <si>
    <t>기타</t>
  </si>
  <si>
    <t>소계</t>
  </si>
  <si>
    <t>합계</t>
  </si>
  <si>
    <t>수량</t>
  </si>
  <si>
    <t>금액</t>
  </si>
  <si>
    <t>25101501</t>
  </si>
  <si>
    <t>미니버스</t>
  </si>
  <si>
    <t>대</t>
  </si>
  <si>
    <t>25101503</t>
  </si>
  <si>
    <t>일반승용차</t>
  </si>
  <si>
    <t>7</t>
  </si>
  <si>
    <t>25101502</t>
  </si>
  <si>
    <t>버스</t>
  </si>
  <si>
    <t>43191598</t>
  </si>
  <si>
    <t>키폰주장치</t>
  </si>
  <si>
    <t>45111705</t>
  </si>
  <si>
    <t>10</t>
  </si>
  <si>
    <t>25101507</t>
  </si>
  <si>
    <t>스포츠유틸리티차량</t>
  </si>
  <si>
    <t>43222805</t>
  </si>
  <si>
    <t>구내교환장비</t>
  </si>
  <si>
    <t>25101611</t>
  </si>
  <si>
    <t>화물트럭</t>
  </si>
  <si>
    <t>45101507</t>
  </si>
  <si>
    <t>인쇄기</t>
  </si>
  <si>
    <t>44101501</t>
  </si>
  <si>
    <t>복사기</t>
  </si>
  <si>
    <t>40101715</t>
  </si>
  <si>
    <t>항온항습기</t>
  </si>
  <si>
    <t>40101806</t>
  </si>
  <si>
    <t>열펌프</t>
  </si>
  <si>
    <t>45111805</t>
  </si>
  <si>
    <t>비디오편집기</t>
  </si>
  <si>
    <t>45111616</t>
  </si>
  <si>
    <t>비디오프로젝터</t>
  </si>
  <si>
    <t>45121516</t>
  </si>
  <si>
    <t>디지탈캠코더또는비디오카메라</t>
  </si>
  <si>
    <t>52161545</t>
  </si>
  <si>
    <t>디지털비디오레코더</t>
  </si>
  <si>
    <t>39121011</t>
  </si>
  <si>
    <t>무정전전원장치</t>
  </si>
  <si>
    <t>41115320</t>
  </si>
  <si>
    <t>신호발생기</t>
  </si>
  <si>
    <t>41115703</t>
  </si>
  <si>
    <t>기체크로마토그래프</t>
  </si>
  <si>
    <t>41115705</t>
  </si>
  <si>
    <t>액체크로마토그래프</t>
  </si>
  <si>
    <t>41115406</t>
  </si>
  <si>
    <t>분광광도계</t>
  </si>
  <si>
    <t>41104510</t>
  </si>
  <si>
    <t>건조캐비닛또는오븐</t>
  </si>
  <si>
    <t>41103202</t>
  </si>
  <si>
    <t>실험용세척기</t>
  </si>
  <si>
    <t>42281508</t>
  </si>
  <si>
    <t>고압증기멸균기또는소독기</t>
  </si>
  <si>
    <t>41103901</t>
  </si>
  <si>
    <t>미량원심분리기</t>
  </si>
  <si>
    <t>개</t>
  </si>
  <si>
    <t>41111703</t>
  </si>
  <si>
    <t>실체현미경</t>
  </si>
  <si>
    <t>45111810</t>
  </si>
  <si>
    <t>실물화상기</t>
  </si>
  <si>
    <t>43211503</t>
  </si>
  <si>
    <t>노트북컴퓨터</t>
  </si>
  <si>
    <t>40101787</t>
  </si>
  <si>
    <t>냉난방기</t>
  </si>
  <si>
    <t>46171610</t>
  </si>
  <si>
    <t>보안용카메라</t>
  </si>
  <si>
    <t>43211501</t>
  </si>
  <si>
    <t>컴퓨터서버</t>
  </si>
  <si>
    <t>매각</t>
    <phoneticPr fontId="2" type="noConversion"/>
  </si>
  <si>
    <t>관리전환</t>
    <phoneticPr fontId="2" type="noConversion"/>
  </si>
  <si>
    <t>기타</t>
    <phoneticPr fontId="2" type="noConversion"/>
  </si>
  <si>
    <t>소계</t>
    <phoneticPr fontId="2" type="noConversion"/>
  </si>
  <si>
    <t>연번</t>
    <phoneticPr fontId="2" type="noConversion"/>
  </si>
  <si>
    <t>단위</t>
    <phoneticPr fontId="2" type="noConversion"/>
  </si>
  <si>
    <t>당해연도 물품 증감현황</t>
    <phoneticPr fontId="2" type="noConversion"/>
  </si>
  <si>
    <t>정수</t>
    <phoneticPr fontId="2" type="noConversion"/>
  </si>
  <si>
    <t>당해연도말
보유액</t>
    <phoneticPr fontId="2" type="noConversion"/>
  </si>
  <si>
    <t>내용
연수</t>
    <phoneticPr fontId="2" type="noConversion"/>
  </si>
  <si>
    <t>정부물품
분류번호</t>
    <phoneticPr fontId="2" type="noConversion"/>
  </si>
  <si>
    <t>Ⅵ. 물품증감 및 현재액 보고서</t>
    <phoneticPr fontId="2" type="noConversion"/>
  </si>
  <si>
    <t>□ 증감현황 및 증감사유</t>
    <phoneticPr fontId="2" type="noConversion"/>
  </si>
  <si>
    <t xml:space="preserve"> (단위 : 개, 원)</t>
    <phoneticPr fontId="2" type="noConversion"/>
  </si>
  <si>
    <t>전년도말
현 재 액</t>
    <phoneticPr fontId="2" type="noConversion"/>
  </si>
  <si>
    <t>양여</t>
    <phoneticPr fontId="2" type="noConversion"/>
  </si>
  <si>
    <t>구내방송장치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</si>
</sst>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0"/>
      <color indexed="8"/>
      <name val="Arial"/>
      <family val="2"/>
    </font>
    <font>
      <b/>
      <sz val="17"/>
      <color indexed="8"/>
      <name val="굴림"/>
      <family val="3"/>
      <charset val="129"/>
    </font>
    <font>
      <sz val="8"/>
      <name val="돋움"/>
      <family val="3"/>
      <charset val="129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굴림"/>
      <family val="3"/>
      <charset val="129"/>
    </font>
    <font>
      <b/>
      <sz val="20"/>
      <color indexed="8"/>
      <name val="돋움"/>
      <family val="3"/>
      <charset val="129"/>
    </font>
    <font>
      <b/>
      <sz val="16"/>
      <color indexed="8"/>
      <name val="돋움"/>
      <family val="3"/>
      <charset val="129"/>
    </font>
    <font>
      <b/>
      <sz val="16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3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3" fontId="9" fillId="2" borderId="1" xfId="0" applyNumberFormat="1" applyFont="1" applyFill="1" applyBorder="1" applyAlignment="1" applyProtection="1">
      <alignment horizontal="right" vertical="center"/>
      <protection locked="0"/>
    </xf>
    <xf numFmtId="41" fontId="9" fillId="2" borderId="1" xfId="1" applyFont="1" applyFill="1" applyBorder="1" applyAlignment="1" applyProtection="1">
      <alignment horizontal="right" vertical="center"/>
      <protection locked="0"/>
    </xf>
    <xf numFmtId="0" fontId="9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3" fontId="9" fillId="2" borderId="6" xfId="0" applyNumberFormat="1" applyFont="1" applyFill="1" applyBorder="1" applyAlignment="1" applyProtection="1">
      <alignment horizontal="center" vertical="center"/>
      <protection locked="0"/>
    </xf>
    <xf numFmtId="3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/&#44221;&#49345;&#45224;&#46020;%20&#45236;&#48512;%20&#47700;&#49888;&#51200;/Temp/&#54620;&#51456;&#49437;/2011%20&#54924;&#44228;&#50672;&#46020;%20&#44208;&#49328;/2011&#44208;&#49328;&#51088;&#47308;/&#48376;&#52293;/&#51064;&#49604;&#49548;(5.4)/&#44208;&#49328;&#49436;/6.%20&#47932;&#54408;&#51613;&#44048;%20&#48143;%20&#54788;&#51116;&#50529;&#48372;&#44256;&#49436;/&#47932;&#54408;&#51613;&#44048;%20&#48143;%20&#54788;&#51116;&#50529;&#48372;&#44256;&#49436;(&#54788;&#51221;&#54616;,%20&#54869;&#51221;).xlsx" TargetMode="External"/><Relationship Id="rId1" Type="http://schemas.openxmlformats.org/officeDocument/2006/relationships/externalLinkPath" Target="/&#44221;&#49345;&#45224;&#46020;%20&#45236;&#48512;%20&#47700;&#49888;&#51200;/Temp/&#54620;&#51456;&#49437;/2011%20&#54924;&#44228;&#50672;&#46020;%20&#44208;&#49328;/2011&#44208;&#49328;&#51088;&#47308;/&#48376;&#52293;/&#51064;&#49604;&#49548;(5.4)/&#44208;&#49328;&#49436;/6.%20&#47932;&#54408;&#51613;&#44048;%20&#48143;%20&#54788;&#51116;&#50529;&#48372;&#44256;&#49436;/&#47932;&#54408;&#51613;&#44048;%20&#48143;%20&#54788;&#51116;&#50529;&#48372;&#44256;&#49436;(&#54788;&#51221;&#54616;,%20&#54869;&#51221;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showOutlineSymbols="0" view="pageBreakPreview" zoomScale="90" zoomScaleNormal="100" zoomScaleSheetLayoutView="90" workbookViewId="0">
      <selection activeCell="I2" sqref="I2"/>
    </sheetView>
  </sheetViews>
  <sheetFormatPr defaultRowHeight="12.75"/>
  <cols>
    <col min="1" max="1" width="5.85546875" bestFit="1" customWidth="1"/>
    <col min="2" max="2" width="9.140625" bestFit="1" customWidth="1"/>
    <col min="3" max="3" width="20.85546875" bestFit="1" customWidth="1"/>
    <col min="4" max="4" width="5.42578125" bestFit="1" customWidth="1"/>
    <col min="5" max="5" width="5.7109375" customWidth="1"/>
    <col min="6" max="6" width="6.140625" bestFit="1" customWidth="1"/>
    <col min="7" max="7" width="5.7109375" bestFit="1" customWidth="1"/>
    <col min="8" max="8" width="17.28515625" bestFit="1" customWidth="1"/>
    <col min="9" max="10" width="17" bestFit="1" customWidth="1"/>
    <col min="11" max="11" width="14.28515625" bestFit="1" customWidth="1"/>
    <col min="12" max="12" width="16.5703125" bestFit="1" customWidth="1"/>
    <col min="13" max="13" width="17.5703125" bestFit="1" customWidth="1"/>
    <col min="14" max="15" width="15.28515625" bestFit="1" customWidth="1"/>
    <col min="16" max="16" width="6" bestFit="1" customWidth="1"/>
    <col min="17" max="17" width="16.140625" customWidth="1"/>
    <col min="18" max="18" width="16.140625" bestFit="1" customWidth="1"/>
    <col min="19" max="19" width="17.140625" bestFit="1" customWidth="1"/>
  </cols>
  <sheetData>
    <row r="1" spans="1:19" ht="21.95" customHeight="1">
      <c r="A1" s="15" t="s">
        <v>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21.95" customHeight="1">
      <c r="A3" s="6" t="s">
        <v>89</v>
      </c>
      <c r="B3" s="7"/>
      <c r="C3" s="7"/>
    </row>
    <row r="4" spans="1:19">
      <c r="A4" s="26" t="s">
        <v>90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3" customFormat="1" ht="24.75" customHeight="1">
      <c r="A5" s="13" t="s">
        <v>81</v>
      </c>
      <c r="B5" s="17" t="s">
        <v>87</v>
      </c>
      <c r="C5" s="13" t="s">
        <v>0</v>
      </c>
      <c r="D5" s="13" t="s">
        <v>82</v>
      </c>
      <c r="E5" s="13" t="s">
        <v>84</v>
      </c>
      <c r="F5" s="17" t="s">
        <v>86</v>
      </c>
      <c r="G5" s="13" t="s">
        <v>1</v>
      </c>
      <c r="H5" s="17" t="s">
        <v>91</v>
      </c>
      <c r="I5" s="14" t="s">
        <v>83</v>
      </c>
      <c r="J5" s="14"/>
      <c r="K5" s="14"/>
      <c r="L5" s="14"/>
      <c r="M5" s="14"/>
      <c r="N5" s="14"/>
      <c r="O5" s="14"/>
      <c r="P5" s="14"/>
      <c r="Q5" s="14"/>
      <c r="R5" s="14"/>
      <c r="S5" s="28" t="s">
        <v>85</v>
      </c>
    </row>
    <row r="6" spans="1:19" s="5" customFormat="1" ht="24.75" customHeight="1">
      <c r="A6" s="16"/>
      <c r="B6" s="16"/>
      <c r="C6" s="16"/>
      <c r="D6" s="16"/>
      <c r="E6" s="16"/>
      <c r="F6" s="16"/>
      <c r="G6" s="16"/>
      <c r="H6" s="29"/>
      <c r="I6" s="27" t="s">
        <v>2</v>
      </c>
      <c r="J6" s="27"/>
      <c r="K6" s="27"/>
      <c r="L6" s="27"/>
      <c r="M6" s="27"/>
      <c r="N6" s="27" t="s">
        <v>3</v>
      </c>
      <c r="O6" s="27"/>
      <c r="P6" s="27"/>
      <c r="Q6" s="27"/>
      <c r="R6" s="27"/>
      <c r="S6" s="27"/>
    </row>
    <row r="7" spans="1:19" s="5" customFormat="1" ht="24.75" customHeight="1">
      <c r="A7" s="14"/>
      <c r="B7" s="14"/>
      <c r="C7" s="14"/>
      <c r="D7" s="14"/>
      <c r="E7" s="14"/>
      <c r="F7" s="14"/>
      <c r="G7" s="14"/>
      <c r="H7" s="28"/>
      <c r="I7" s="8" t="s">
        <v>4</v>
      </c>
      <c r="J7" s="8" t="s">
        <v>5</v>
      </c>
      <c r="K7" s="8" t="s">
        <v>6</v>
      </c>
      <c r="L7" s="8" t="s">
        <v>7</v>
      </c>
      <c r="M7" s="8" t="s">
        <v>8</v>
      </c>
      <c r="N7" s="8" t="s">
        <v>77</v>
      </c>
      <c r="O7" s="8" t="s">
        <v>78</v>
      </c>
      <c r="P7" s="8" t="s">
        <v>92</v>
      </c>
      <c r="Q7" s="8" t="s">
        <v>79</v>
      </c>
      <c r="R7" s="8" t="s">
        <v>80</v>
      </c>
      <c r="S7" s="27"/>
    </row>
    <row r="8" spans="1:19" s="4" customFormat="1" ht="24.75" customHeight="1">
      <c r="A8" s="18" t="s">
        <v>9</v>
      </c>
      <c r="B8" s="19"/>
      <c r="C8" s="20"/>
      <c r="D8" s="24"/>
      <c r="E8" s="30">
        <f>SUM(E10:E71)</f>
        <v>3787</v>
      </c>
      <c r="F8" s="24"/>
      <c r="G8" s="9" t="s">
        <v>10</v>
      </c>
      <c r="H8" s="10">
        <f>SUM(H10+H12+H14+H16+H18+H20+H22+H24+H26+H28+H30+H32+H34+H36+H38+H40+H42+H44+H46++H48+H50+H52+H54+H56+H58+H60+H62+H64+H66+H68+H70)</f>
        <v>2435</v>
      </c>
      <c r="I8" s="10">
        <f t="shared" ref="I8:R8" si="0">SUM(I10+I12+I14+I16+I18+I20+I22+I24+I26+I28+I30+I32+I34+I36+I38+I40+I42+I44+I46++I48+I50+I52+I54+I56+I58+I60+I62+I64+I66+I68+I70)</f>
        <v>207</v>
      </c>
      <c r="J8" s="10">
        <f t="shared" si="0"/>
        <v>204</v>
      </c>
      <c r="K8" s="10">
        <f t="shared" si="0"/>
        <v>3</v>
      </c>
      <c r="L8" s="10">
        <f t="shared" si="0"/>
        <v>165</v>
      </c>
      <c r="M8" s="10">
        <f t="shared" si="0"/>
        <v>579</v>
      </c>
      <c r="N8" s="10">
        <f t="shared" si="0"/>
        <v>31</v>
      </c>
      <c r="O8" s="10">
        <f t="shared" si="0"/>
        <v>10</v>
      </c>
      <c r="P8" s="10">
        <f t="shared" si="0"/>
        <v>0</v>
      </c>
      <c r="Q8" s="10">
        <f t="shared" si="0"/>
        <v>120</v>
      </c>
      <c r="R8" s="10">
        <f t="shared" si="0"/>
        <v>161</v>
      </c>
      <c r="S8" s="10">
        <f>H8+M8-R8</f>
        <v>2853</v>
      </c>
    </row>
    <row r="9" spans="1:19" s="4" customFormat="1" ht="24.75" customHeight="1">
      <c r="A9" s="21"/>
      <c r="B9" s="22"/>
      <c r="C9" s="23"/>
      <c r="D9" s="25"/>
      <c r="E9" s="31"/>
      <c r="F9" s="25"/>
      <c r="G9" s="9" t="s">
        <v>11</v>
      </c>
      <c r="H9" s="10">
        <f>H11+H13+H15+H17+H19+H21+H23+H25+H27+H29+H31+H33+H35+H37+H39+H41+H43+H45+H47+H49+H51+H53+H55+H57+H59+H61+H63+H65+H67+H69+H71</f>
        <v>62853599000</v>
      </c>
      <c r="I9" s="11">
        <f t="shared" ref="I9:R9" si="1">I11+I13+I15+I17+I19+I21+I23+I25+I27+I29+I31+I33+I35+I37+I39+I41+I43+I45+I47+I49+I51+I53+I55+I57+I59+I61+I63+I65+I67+I69+I71</f>
        <v>1824693000</v>
      </c>
      <c r="J9" s="11">
        <f t="shared" si="1"/>
        <v>1705628000</v>
      </c>
      <c r="K9" s="11">
        <f t="shared" si="1"/>
        <v>24060000</v>
      </c>
      <c r="L9" s="11">
        <f t="shared" si="1"/>
        <v>1481833000</v>
      </c>
      <c r="M9" s="11">
        <f t="shared" si="1"/>
        <v>5036214000</v>
      </c>
      <c r="N9" s="11">
        <f t="shared" si="1"/>
        <v>617359000</v>
      </c>
      <c r="O9" s="11">
        <f t="shared" si="1"/>
        <v>104345000</v>
      </c>
      <c r="P9" s="11"/>
      <c r="Q9" s="11">
        <f t="shared" si="1"/>
        <v>1348690000</v>
      </c>
      <c r="R9" s="11">
        <f t="shared" si="1"/>
        <v>2070394000</v>
      </c>
      <c r="S9" s="11">
        <f t="shared" ref="S9:S71" si="2">H9+M9-R9</f>
        <v>65819419000</v>
      </c>
    </row>
    <row r="10" spans="1:19" s="4" customFormat="1" ht="24.75" customHeight="1">
      <c r="A10" s="13">
        <v>1</v>
      </c>
      <c r="B10" s="13" t="s">
        <v>12</v>
      </c>
      <c r="C10" s="32" t="s">
        <v>13</v>
      </c>
      <c r="D10" s="13" t="s">
        <v>14</v>
      </c>
      <c r="E10" s="34">
        <v>36</v>
      </c>
      <c r="F10" s="13">
        <v>7</v>
      </c>
      <c r="G10" s="9" t="s">
        <v>10</v>
      </c>
      <c r="H10" s="12">
        <v>28</v>
      </c>
      <c r="I10" s="11">
        <v>4</v>
      </c>
      <c r="J10" s="11">
        <v>4</v>
      </c>
      <c r="K10" s="11"/>
      <c r="L10" s="11"/>
      <c r="M10" s="11">
        <f>SUM(I10:L10)</f>
        <v>8</v>
      </c>
      <c r="N10" s="11"/>
      <c r="O10" s="11">
        <v>2</v>
      </c>
      <c r="P10" s="11"/>
      <c r="Q10" s="11">
        <v>7</v>
      </c>
      <c r="R10" s="11">
        <f>SUM(N10:Q10)</f>
        <v>9</v>
      </c>
      <c r="S10" s="11">
        <f t="shared" si="2"/>
        <v>27</v>
      </c>
    </row>
    <row r="11" spans="1:19" s="4" customFormat="1" ht="24.75" customHeight="1">
      <c r="A11" s="14"/>
      <c r="B11" s="14"/>
      <c r="C11" s="33"/>
      <c r="D11" s="14"/>
      <c r="E11" s="35"/>
      <c r="F11" s="14"/>
      <c r="G11" s="9" t="s">
        <v>11</v>
      </c>
      <c r="H11" s="10">
        <v>724407000</v>
      </c>
      <c r="I11" s="11">
        <v>147778000</v>
      </c>
      <c r="J11" s="11">
        <v>98666000</v>
      </c>
      <c r="K11" s="11"/>
      <c r="L11" s="11"/>
      <c r="M11" s="11">
        <f t="shared" ref="M11:M71" si="3">SUM(I11:L11)</f>
        <v>246444000</v>
      </c>
      <c r="N11" s="11"/>
      <c r="O11" s="11">
        <v>42300000</v>
      </c>
      <c r="P11" s="11"/>
      <c r="Q11" s="11">
        <v>49981000</v>
      </c>
      <c r="R11" s="11">
        <f t="shared" ref="R11:R71" si="4">SUM(N11:Q11)</f>
        <v>92281000</v>
      </c>
      <c r="S11" s="11">
        <f t="shared" si="2"/>
        <v>878570000</v>
      </c>
    </row>
    <row r="12" spans="1:19" s="4" customFormat="1" ht="24.75" customHeight="1">
      <c r="A12" s="13">
        <v>2</v>
      </c>
      <c r="B12" s="13" t="s">
        <v>15</v>
      </c>
      <c r="C12" s="32" t="s">
        <v>16</v>
      </c>
      <c r="D12" s="13" t="s">
        <v>14</v>
      </c>
      <c r="E12" s="34">
        <v>56</v>
      </c>
      <c r="F12" s="13" t="s">
        <v>17</v>
      </c>
      <c r="G12" s="9" t="s">
        <v>10</v>
      </c>
      <c r="H12" s="12">
        <v>53</v>
      </c>
      <c r="I12" s="11"/>
      <c r="J12" s="11">
        <v>1</v>
      </c>
      <c r="K12" s="11"/>
      <c r="L12" s="11"/>
      <c r="M12" s="11">
        <f t="shared" si="3"/>
        <v>1</v>
      </c>
      <c r="N12" s="11">
        <v>1</v>
      </c>
      <c r="O12" s="11"/>
      <c r="P12" s="11"/>
      <c r="Q12" s="11">
        <v>3</v>
      </c>
      <c r="R12" s="11">
        <f t="shared" si="4"/>
        <v>4</v>
      </c>
      <c r="S12" s="11">
        <f t="shared" si="2"/>
        <v>50</v>
      </c>
    </row>
    <row r="13" spans="1:19" s="4" customFormat="1" ht="24.75" customHeight="1">
      <c r="A13" s="14"/>
      <c r="B13" s="14"/>
      <c r="C13" s="33"/>
      <c r="D13" s="14"/>
      <c r="E13" s="35"/>
      <c r="F13" s="14"/>
      <c r="G13" s="9" t="s">
        <v>11</v>
      </c>
      <c r="H13" s="10">
        <v>1262276000</v>
      </c>
      <c r="I13" s="11"/>
      <c r="J13" s="11">
        <v>39844000</v>
      </c>
      <c r="K13" s="11"/>
      <c r="L13" s="11"/>
      <c r="M13" s="11">
        <f t="shared" si="3"/>
        <v>39844000</v>
      </c>
      <c r="N13" s="11">
        <v>15637000</v>
      </c>
      <c r="O13" s="11"/>
      <c r="P13" s="11"/>
      <c r="Q13" s="11">
        <v>123459000</v>
      </c>
      <c r="R13" s="11">
        <f t="shared" si="4"/>
        <v>139096000</v>
      </c>
      <c r="S13" s="11">
        <f t="shared" si="2"/>
        <v>1163024000</v>
      </c>
    </row>
    <row r="14" spans="1:19" s="4" customFormat="1" ht="24.75" customHeight="1">
      <c r="A14" s="13">
        <v>3</v>
      </c>
      <c r="B14" s="13" t="s">
        <v>18</v>
      </c>
      <c r="C14" s="32" t="s">
        <v>19</v>
      </c>
      <c r="D14" s="13" t="s">
        <v>14</v>
      </c>
      <c r="E14" s="34">
        <v>37</v>
      </c>
      <c r="F14" s="13">
        <v>8</v>
      </c>
      <c r="G14" s="9" t="s">
        <v>10</v>
      </c>
      <c r="H14" s="12">
        <v>28</v>
      </c>
      <c r="I14" s="11">
        <v>1</v>
      </c>
      <c r="J14" s="11"/>
      <c r="K14" s="11"/>
      <c r="L14" s="11">
        <v>2</v>
      </c>
      <c r="M14" s="11">
        <f t="shared" si="3"/>
        <v>3</v>
      </c>
      <c r="N14" s="11">
        <v>1</v>
      </c>
      <c r="O14" s="11"/>
      <c r="P14" s="11"/>
      <c r="Q14" s="11">
        <v>1</v>
      </c>
      <c r="R14" s="11">
        <f t="shared" si="4"/>
        <v>2</v>
      </c>
      <c r="S14" s="11">
        <f t="shared" si="2"/>
        <v>29</v>
      </c>
    </row>
    <row r="15" spans="1:19" s="4" customFormat="1" ht="24.75" customHeight="1">
      <c r="A15" s="14"/>
      <c r="B15" s="14"/>
      <c r="C15" s="33"/>
      <c r="D15" s="14"/>
      <c r="E15" s="35"/>
      <c r="F15" s="14"/>
      <c r="G15" s="9" t="s">
        <v>11</v>
      </c>
      <c r="H15" s="10">
        <v>3060496000</v>
      </c>
      <c r="I15" s="11">
        <v>184895000</v>
      </c>
      <c r="J15" s="11"/>
      <c r="K15" s="11"/>
      <c r="L15" s="11"/>
      <c r="M15" s="11">
        <f t="shared" si="3"/>
        <v>184895000</v>
      </c>
      <c r="N15" s="11">
        <v>10705000</v>
      </c>
      <c r="O15" s="11"/>
      <c r="P15" s="11"/>
      <c r="Q15" s="11">
        <v>247793000</v>
      </c>
      <c r="R15" s="11">
        <f t="shared" si="4"/>
        <v>258498000</v>
      </c>
      <c r="S15" s="11">
        <f t="shared" si="2"/>
        <v>2986893000</v>
      </c>
    </row>
    <row r="16" spans="1:19" s="4" customFormat="1" ht="24.75" customHeight="1">
      <c r="A16" s="13">
        <v>4</v>
      </c>
      <c r="B16" s="13" t="s">
        <v>20</v>
      </c>
      <c r="C16" s="32" t="s">
        <v>21</v>
      </c>
      <c r="D16" s="13" t="s">
        <v>14</v>
      </c>
      <c r="E16" s="34">
        <v>30</v>
      </c>
      <c r="F16" s="13">
        <v>9</v>
      </c>
      <c r="G16" s="9" t="s">
        <v>10</v>
      </c>
      <c r="H16" s="12">
        <v>28</v>
      </c>
      <c r="I16" s="11"/>
      <c r="J16" s="11">
        <v>1</v>
      </c>
      <c r="K16" s="11"/>
      <c r="L16" s="11"/>
      <c r="M16" s="11">
        <f t="shared" si="3"/>
        <v>1</v>
      </c>
      <c r="N16" s="11"/>
      <c r="O16" s="11"/>
      <c r="P16" s="11"/>
      <c r="Q16" s="11">
        <v>3</v>
      </c>
      <c r="R16" s="11">
        <f t="shared" si="4"/>
        <v>3</v>
      </c>
      <c r="S16" s="11">
        <f t="shared" si="2"/>
        <v>26</v>
      </c>
    </row>
    <row r="17" spans="1:19" s="4" customFormat="1" ht="24.75" customHeight="1">
      <c r="A17" s="14"/>
      <c r="B17" s="14"/>
      <c r="C17" s="33"/>
      <c r="D17" s="14"/>
      <c r="E17" s="35"/>
      <c r="F17" s="14"/>
      <c r="G17" s="9" t="s">
        <v>11</v>
      </c>
      <c r="H17" s="10">
        <v>4055074000</v>
      </c>
      <c r="I17" s="11"/>
      <c r="J17" s="11">
        <v>1100000</v>
      </c>
      <c r="K17" s="11"/>
      <c r="L17" s="11"/>
      <c r="M17" s="11">
        <f t="shared" si="3"/>
        <v>1100000</v>
      </c>
      <c r="N17" s="11"/>
      <c r="O17" s="11"/>
      <c r="P17" s="11"/>
      <c r="Q17" s="11">
        <v>3064000</v>
      </c>
      <c r="R17" s="11">
        <f t="shared" si="4"/>
        <v>3064000</v>
      </c>
      <c r="S17" s="11">
        <f t="shared" si="2"/>
        <v>4053110000</v>
      </c>
    </row>
    <row r="18" spans="1:19" s="4" customFormat="1" ht="24.75" customHeight="1">
      <c r="A18" s="13">
        <v>5</v>
      </c>
      <c r="B18" s="13" t="s">
        <v>22</v>
      </c>
      <c r="C18" s="32" t="s">
        <v>93</v>
      </c>
      <c r="D18" s="13" t="s">
        <v>14</v>
      </c>
      <c r="E18" s="34">
        <v>30</v>
      </c>
      <c r="F18" s="13" t="s">
        <v>23</v>
      </c>
      <c r="G18" s="9" t="s">
        <v>10</v>
      </c>
      <c r="H18" s="12">
        <v>11</v>
      </c>
      <c r="I18" s="11"/>
      <c r="J18" s="11">
        <v>3</v>
      </c>
      <c r="K18" s="11"/>
      <c r="L18" s="11">
        <v>2</v>
      </c>
      <c r="M18" s="11">
        <f t="shared" si="3"/>
        <v>5</v>
      </c>
      <c r="N18" s="11"/>
      <c r="O18" s="11"/>
      <c r="P18" s="11"/>
      <c r="Q18" s="11">
        <v>1</v>
      </c>
      <c r="R18" s="11">
        <f t="shared" si="4"/>
        <v>1</v>
      </c>
      <c r="S18" s="11">
        <f t="shared" si="2"/>
        <v>15</v>
      </c>
    </row>
    <row r="19" spans="1:19" s="4" customFormat="1" ht="24.75" customHeight="1">
      <c r="A19" s="14"/>
      <c r="B19" s="14"/>
      <c r="C19" s="33"/>
      <c r="D19" s="14"/>
      <c r="E19" s="35"/>
      <c r="F19" s="14"/>
      <c r="G19" s="9" t="s">
        <v>11</v>
      </c>
      <c r="H19" s="10">
        <v>298105000</v>
      </c>
      <c r="I19" s="11"/>
      <c r="J19" s="11">
        <v>5833000</v>
      </c>
      <c r="K19" s="11"/>
      <c r="L19" s="11">
        <v>26500000</v>
      </c>
      <c r="M19" s="11">
        <f t="shared" si="3"/>
        <v>32333000</v>
      </c>
      <c r="N19" s="11"/>
      <c r="O19" s="11"/>
      <c r="P19" s="11"/>
      <c r="Q19" s="11">
        <v>46500000</v>
      </c>
      <c r="R19" s="11">
        <f t="shared" si="4"/>
        <v>46500000</v>
      </c>
      <c r="S19" s="11">
        <f t="shared" si="2"/>
        <v>283938000</v>
      </c>
    </row>
    <row r="20" spans="1:19" s="4" customFormat="1" ht="24.75" customHeight="1">
      <c r="A20" s="13">
        <v>6</v>
      </c>
      <c r="B20" s="13" t="s">
        <v>24</v>
      </c>
      <c r="C20" s="32" t="s">
        <v>25</v>
      </c>
      <c r="D20" s="13" t="s">
        <v>14</v>
      </c>
      <c r="E20" s="34">
        <v>62</v>
      </c>
      <c r="F20" s="13" t="s">
        <v>17</v>
      </c>
      <c r="G20" s="9" t="s">
        <v>10</v>
      </c>
      <c r="H20" s="12">
        <v>45</v>
      </c>
      <c r="I20" s="11">
        <v>4</v>
      </c>
      <c r="J20" s="11">
        <v>3</v>
      </c>
      <c r="K20" s="11"/>
      <c r="L20" s="11">
        <v>1</v>
      </c>
      <c r="M20" s="11">
        <f t="shared" si="3"/>
        <v>8</v>
      </c>
      <c r="N20" s="11">
        <v>5</v>
      </c>
      <c r="O20" s="11"/>
      <c r="P20" s="11"/>
      <c r="Q20" s="11">
        <v>3</v>
      </c>
      <c r="R20" s="11">
        <f t="shared" si="4"/>
        <v>8</v>
      </c>
      <c r="S20" s="11">
        <f t="shared" si="2"/>
        <v>45</v>
      </c>
    </row>
    <row r="21" spans="1:19" s="4" customFormat="1" ht="24.75" customHeight="1">
      <c r="A21" s="14"/>
      <c r="B21" s="14"/>
      <c r="C21" s="33"/>
      <c r="D21" s="14"/>
      <c r="E21" s="35"/>
      <c r="F21" s="14"/>
      <c r="G21" s="9" t="s">
        <v>11</v>
      </c>
      <c r="H21" s="10">
        <v>1122630000</v>
      </c>
      <c r="I21" s="11">
        <v>144693000</v>
      </c>
      <c r="J21" s="11">
        <v>109513000</v>
      </c>
      <c r="K21" s="11"/>
      <c r="L21" s="11">
        <v>48835000</v>
      </c>
      <c r="M21" s="11">
        <f t="shared" si="3"/>
        <v>303041000</v>
      </c>
      <c r="N21" s="11">
        <v>89894000</v>
      </c>
      <c r="O21" s="11"/>
      <c r="P21" s="11"/>
      <c r="Q21" s="11">
        <v>48847000</v>
      </c>
      <c r="R21" s="11">
        <f t="shared" si="4"/>
        <v>138741000</v>
      </c>
      <c r="S21" s="11">
        <f t="shared" si="2"/>
        <v>1286930000</v>
      </c>
    </row>
    <row r="22" spans="1:19" s="4" customFormat="1" ht="24.75" customHeight="1">
      <c r="A22" s="13">
        <v>7</v>
      </c>
      <c r="B22" s="13" t="s">
        <v>26</v>
      </c>
      <c r="C22" s="32" t="s">
        <v>27</v>
      </c>
      <c r="D22" s="13" t="s">
        <v>14</v>
      </c>
      <c r="E22" s="34">
        <v>46</v>
      </c>
      <c r="F22" s="13">
        <v>10</v>
      </c>
      <c r="G22" s="9" t="s">
        <v>10</v>
      </c>
      <c r="H22" s="12">
        <v>26</v>
      </c>
      <c r="I22" s="11">
        <v>2</v>
      </c>
      <c r="J22" s="11">
        <v>5</v>
      </c>
      <c r="K22" s="11"/>
      <c r="L22" s="11">
        <v>3</v>
      </c>
      <c r="M22" s="11">
        <f t="shared" si="3"/>
        <v>10</v>
      </c>
      <c r="N22" s="11"/>
      <c r="O22" s="11"/>
      <c r="P22" s="11"/>
      <c r="Q22" s="11"/>
      <c r="R22" s="11"/>
      <c r="S22" s="11">
        <f t="shared" si="2"/>
        <v>36</v>
      </c>
    </row>
    <row r="23" spans="1:19" s="4" customFormat="1" ht="24.75" customHeight="1">
      <c r="A23" s="14"/>
      <c r="B23" s="14"/>
      <c r="C23" s="33"/>
      <c r="D23" s="14"/>
      <c r="E23" s="35"/>
      <c r="F23" s="14"/>
      <c r="G23" s="9" t="s">
        <v>11</v>
      </c>
      <c r="H23" s="10">
        <v>2196309000</v>
      </c>
      <c r="I23" s="11">
        <v>102353000</v>
      </c>
      <c r="J23" s="11">
        <v>329694000</v>
      </c>
      <c r="K23" s="11"/>
      <c r="L23" s="11">
        <v>20458000</v>
      </c>
      <c r="M23" s="11">
        <f t="shared" si="3"/>
        <v>452505000</v>
      </c>
      <c r="N23" s="11"/>
      <c r="O23" s="11"/>
      <c r="P23" s="11"/>
      <c r="Q23" s="11"/>
      <c r="R23" s="11"/>
      <c r="S23" s="11">
        <f t="shared" si="2"/>
        <v>2648814000</v>
      </c>
    </row>
    <row r="24" spans="1:19" s="4" customFormat="1" ht="24.75" customHeight="1">
      <c r="A24" s="13">
        <v>8</v>
      </c>
      <c r="B24" s="13" t="s">
        <v>28</v>
      </c>
      <c r="C24" s="32" t="s">
        <v>29</v>
      </c>
      <c r="D24" s="13" t="s">
        <v>14</v>
      </c>
      <c r="E24" s="34">
        <v>75</v>
      </c>
      <c r="F24" s="13">
        <v>7</v>
      </c>
      <c r="G24" s="9" t="s">
        <v>10</v>
      </c>
      <c r="H24" s="12">
        <v>62</v>
      </c>
      <c r="I24" s="11">
        <v>6</v>
      </c>
      <c r="J24" s="11">
        <v>6</v>
      </c>
      <c r="K24" s="11">
        <v>1</v>
      </c>
      <c r="L24" s="11"/>
      <c r="M24" s="11">
        <f t="shared" si="3"/>
        <v>13</v>
      </c>
      <c r="N24" s="11">
        <v>5</v>
      </c>
      <c r="O24" s="11">
        <v>3</v>
      </c>
      <c r="P24" s="11"/>
      <c r="Q24" s="11"/>
      <c r="R24" s="11">
        <f t="shared" si="4"/>
        <v>8</v>
      </c>
      <c r="S24" s="11">
        <f t="shared" si="2"/>
        <v>67</v>
      </c>
    </row>
    <row r="25" spans="1:19" s="4" customFormat="1" ht="24.75" customHeight="1">
      <c r="A25" s="14"/>
      <c r="B25" s="14"/>
      <c r="C25" s="33"/>
      <c r="D25" s="14"/>
      <c r="E25" s="35"/>
      <c r="F25" s="14"/>
      <c r="G25" s="9" t="s">
        <v>11</v>
      </c>
      <c r="H25" s="10">
        <v>1162348000</v>
      </c>
      <c r="I25" s="11">
        <v>122558000</v>
      </c>
      <c r="J25" s="11">
        <v>123971000</v>
      </c>
      <c r="K25" s="11">
        <v>16460000</v>
      </c>
      <c r="L25" s="11"/>
      <c r="M25" s="11">
        <f t="shared" si="3"/>
        <v>262989000</v>
      </c>
      <c r="N25" s="11">
        <v>94992000</v>
      </c>
      <c r="O25" s="11">
        <v>47625000</v>
      </c>
      <c r="P25" s="11"/>
      <c r="Q25" s="11"/>
      <c r="R25" s="11">
        <f t="shared" si="4"/>
        <v>142617000</v>
      </c>
      <c r="S25" s="11">
        <f t="shared" si="2"/>
        <v>1282720000</v>
      </c>
    </row>
    <row r="26" spans="1:19" s="4" customFormat="1" ht="24.75" customHeight="1">
      <c r="A26" s="13">
        <v>9</v>
      </c>
      <c r="B26" s="13" t="s">
        <v>30</v>
      </c>
      <c r="C26" s="32" t="s">
        <v>31</v>
      </c>
      <c r="D26" s="13" t="s">
        <v>14</v>
      </c>
      <c r="E26" s="34">
        <v>6</v>
      </c>
      <c r="F26" s="13">
        <v>11</v>
      </c>
      <c r="G26" s="9" t="s">
        <v>10</v>
      </c>
      <c r="H26" s="12">
        <v>6</v>
      </c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4"/>
        <v>0</v>
      </c>
      <c r="S26" s="11">
        <f t="shared" si="2"/>
        <v>6</v>
      </c>
    </row>
    <row r="27" spans="1:19" s="4" customFormat="1" ht="24.75" customHeight="1">
      <c r="A27" s="14"/>
      <c r="B27" s="14"/>
      <c r="C27" s="33"/>
      <c r="D27" s="14"/>
      <c r="E27" s="35"/>
      <c r="F27" s="14"/>
      <c r="G27" s="9" t="s">
        <v>11</v>
      </c>
      <c r="H27" s="10">
        <v>120086000</v>
      </c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4"/>
        <v>0</v>
      </c>
      <c r="S27" s="11">
        <f t="shared" si="2"/>
        <v>120086000</v>
      </c>
    </row>
    <row r="28" spans="1:19" s="4" customFormat="1" ht="24.75" customHeight="1">
      <c r="A28" s="13">
        <v>10</v>
      </c>
      <c r="B28" s="13" t="s">
        <v>32</v>
      </c>
      <c r="C28" s="32" t="s">
        <v>33</v>
      </c>
      <c r="D28" s="13" t="s">
        <v>14</v>
      </c>
      <c r="E28" s="34">
        <v>328</v>
      </c>
      <c r="F28" s="13">
        <v>5</v>
      </c>
      <c r="G28" s="9" t="s">
        <v>10</v>
      </c>
      <c r="H28" s="12">
        <v>170</v>
      </c>
      <c r="I28" s="11">
        <v>2</v>
      </c>
      <c r="J28" s="11">
        <v>1</v>
      </c>
      <c r="K28" s="11"/>
      <c r="L28" s="11">
        <v>1</v>
      </c>
      <c r="M28" s="11">
        <f t="shared" si="3"/>
        <v>4</v>
      </c>
      <c r="N28" s="11">
        <v>1</v>
      </c>
      <c r="O28" s="11">
        <v>1</v>
      </c>
      <c r="P28" s="11"/>
      <c r="Q28" s="11">
        <v>13</v>
      </c>
      <c r="R28" s="11">
        <f t="shared" si="4"/>
        <v>15</v>
      </c>
      <c r="S28" s="11">
        <f t="shared" si="2"/>
        <v>159</v>
      </c>
    </row>
    <row r="29" spans="1:19" s="4" customFormat="1" ht="24.75" customHeight="1">
      <c r="A29" s="14"/>
      <c r="B29" s="14"/>
      <c r="C29" s="33"/>
      <c r="D29" s="14"/>
      <c r="E29" s="35"/>
      <c r="F29" s="14"/>
      <c r="G29" s="9" t="s">
        <v>11</v>
      </c>
      <c r="H29" s="10">
        <v>751440000</v>
      </c>
      <c r="I29" s="11">
        <v>18449000</v>
      </c>
      <c r="J29" s="11">
        <v>6995000</v>
      </c>
      <c r="K29" s="11"/>
      <c r="L29" s="11">
        <v>2936000</v>
      </c>
      <c r="M29" s="11">
        <f t="shared" si="3"/>
        <v>28380000</v>
      </c>
      <c r="N29" s="11">
        <v>4701000</v>
      </c>
      <c r="O29" s="11">
        <v>6995000</v>
      </c>
      <c r="P29" s="11"/>
      <c r="Q29" s="11">
        <v>65513000</v>
      </c>
      <c r="R29" s="11">
        <f t="shared" si="4"/>
        <v>77209000</v>
      </c>
      <c r="S29" s="11">
        <f t="shared" si="2"/>
        <v>702611000</v>
      </c>
    </row>
    <row r="30" spans="1:19" s="4" customFormat="1" ht="24.75" customHeight="1">
      <c r="A30" s="13">
        <v>11</v>
      </c>
      <c r="B30" s="13" t="s">
        <v>34</v>
      </c>
      <c r="C30" s="32" t="s">
        <v>35</v>
      </c>
      <c r="D30" s="13" t="s">
        <v>14</v>
      </c>
      <c r="E30" s="34">
        <v>77</v>
      </c>
      <c r="F30" s="13">
        <v>9</v>
      </c>
      <c r="G30" s="9" t="s">
        <v>10</v>
      </c>
      <c r="H30" s="12">
        <v>60</v>
      </c>
      <c r="I30" s="11">
        <v>10</v>
      </c>
      <c r="J30" s="11"/>
      <c r="K30" s="11"/>
      <c r="L30" s="11">
        <v>7</v>
      </c>
      <c r="M30" s="11">
        <f t="shared" si="3"/>
        <v>17</v>
      </c>
      <c r="N30" s="11">
        <v>3</v>
      </c>
      <c r="O30" s="11"/>
      <c r="P30" s="11"/>
      <c r="Q30" s="11">
        <v>4</v>
      </c>
      <c r="R30" s="11">
        <f t="shared" si="4"/>
        <v>7</v>
      </c>
      <c r="S30" s="11">
        <f t="shared" si="2"/>
        <v>70</v>
      </c>
    </row>
    <row r="31" spans="1:19" s="4" customFormat="1" ht="24.75" customHeight="1">
      <c r="A31" s="14"/>
      <c r="B31" s="14"/>
      <c r="C31" s="33"/>
      <c r="D31" s="14"/>
      <c r="E31" s="35"/>
      <c r="F31" s="14"/>
      <c r="G31" s="9" t="s">
        <v>11</v>
      </c>
      <c r="H31" s="10">
        <v>595760000</v>
      </c>
      <c r="I31" s="11">
        <v>88688000</v>
      </c>
      <c r="J31" s="11"/>
      <c r="K31" s="11"/>
      <c r="L31" s="11">
        <v>68643000</v>
      </c>
      <c r="M31" s="11">
        <f t="shared" si="3"/>
        <v>157331000</v>
      </c>
      <c r="N31" s="11">
        <v>29760000</v>
      </c>
      <c r="O31" s="11"/>
      <c r="P31" s="11"/>
      <c r="Q31" s="11">
        <v>58411000</v>
      </c>
      <c r="R31" s="11">
        <f t="shared" si="4"/>
        <v>88171000</v>
      </c>
      <c r="S31" s="11">
        <f t="shared" si="2"/>
        <v>664920000</v>
      </c>
    </row>
    <row r="32" spans="1:19" s="4" customFormat="1" ht="24.75" customHeight="1">
      <c r="A32" s="13">
        <v>12</v>
      </c>
      <c r="B32" s="13" t="s">
        <v>36</v>
      </c>
      <c r="C32" s="32" t="s">
        <v>37</v>
      </c>
      <c r="D32" s="13" t="s">
        <v>14</v>
      </c>
      <c r="E32" s="34">
        <v>102</v>
      </c>
      <c r="F32" s="13"/>
      <c r="G32" s="9" t="s">
        <v>10</v>
      </c>
      <c r="H32" s="12">
        <v>70</v>
      </c>
      <c r="I32" s="11">
        <v>8</v>
      </c>
      <c r="J32" s="11">
        <v>13</v>
      </c>
      <c r="K32" s="11"/>
      <c r="L32" s="11">
        <v>9</v>
      </c>
      <c r="M32" s="11">
        <f t="shared" si="3"/>
        <v>30</v>
      </c>
      <c r="N32" s="11"/>
      <c r="O32" s="11"/>
      <c r="P32" s="11"/>
      <c r="Q32" s="11"/>
      <c r="R32" s="11"/>
      <c r="S32" s="11">
        <f t="shared" si="2"/>
        <v>100</v>
      </c>
    </row>
    <row r="33" spans="1:19" s="4" customFormat="1" ht="24.75" customHeight="1">
      <c r="A33" s="14"/>
      <c r="B33" s="14"/>
      <c r="C33" s="33"/>
      <c r="D33" s="14"/>
      <c r="E33" s="35"/>
      <c r="F33" s="14"/>
      <c r="G33" s="9" t="s">
        <v>11</v>
      </c>
      <c r="H33" s="10">
        <v>1685432000</v>
      </c>
      <c r="I33" s="11">
        <v>81828000</v>
      </c>
      <c r="J33" s="11">
        <v>54390000</v>
      </c>
      <c r="K33" s="11"/>
      <c r="L33" s="11">
        <v>51386000</v>
      </c>
      <c r="M33" s="11">
        <f>SUM(I33:L33)</f>
        <v>187604000</v>
      </c>
      <c r="N33" s="11"/>
      <c r="O33" s="11"/>
      <c r="P33" s="11"/>
      <c r="Q33" s="11"/>
      <c r="R33" s="11"/>
      <c r="S33" s="11">
        <f t="shared" si="2"/>
        <v>1873036000</v>
      </c>
    </row>
    <row r="34" spans="1:19" s="4" customFormat="1" ht="24.75" customHeight="1">
      <c r="A34" s="13">
        <v>13</v>
      </c>
      <c r="B34" s="13" t="s">
        <v>38</v>
      </c>
      <c r="C34" s="32" t="s">
        <v>39</v>
      </c>
      <c r="D34" s="13" t="s">
        <v>14</v>
      </c>
      <c r="E34" s="34">
        <v>23</v>
      </c>
      <c r="F34" s="13">
        <v>9</v>
      </c>
      <c r="G34" s="9" t="s">
        <v>10</v>
      </c>
      <c r="H34" s="12">
        <v>14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>
        <f t="shared" si="2"/>
        <v>14</v>
      </c>
    </row>
    <row r="35" spans="1:19" s="4" customFormat="1" ht="24.75" customHeight="1">
      <c r="A35" s="14"/>
      <c r="B35" s="14"/>
      <c r="C35" s="33"/>
      <c r="D35" s="14"/>
      <c r="E35" s="35"/>
      <c r="F35" s="14"/>
      <c r="G35" s="9" t="s">
        <v>11</v>
      </c>
      <c r="H35" s="10">
        <v>415454000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f t="shared" si="2"/>
        <v>415454000</v>
      </c>
    </row>
    <row r="36" spans="1:19" s="4" customFormat="1" ht="24.75" customHeight="1">
      <c r="A36" s="13">
        <v>14</v>
      </c>
      <c r="B36" s="13" t="s">
        <v>40</v>
      </c>
      <c r="C36" s="32" t="s">
        <v>41</v>
      </c>
      <c r="D36" s="13" t="s">
        <v>14</v>
      </c>
      <c r="E36" s="34">
        <v>211</v>
      </c>
      <c r="F36" s="13">
        <v>7</v>
      </c>
      <c r="G36" s="9" t="s">
        <v>10</v>
      </c>
      <c r="H36" s="12">
        <v>159</v>
      </c>
      <c r="I36" s="11">
        <v>9</v>
      </c>
      <c r="J36" s="11">
        <v>4</v>
      </c>
      <c r="K36" s="11"/>
      <c r="L36" s="11">
        <v>5</v>
      </c>
      <c r="M36" s="11">
        <f t="shared" si="3"/>
        <v>18</v>
      </c>
      <c r="N36" s="11"/>
      <c r="O36" s="11"/>
      <c r="P36" s="11"/>
      <c r="Q36" s="11">
        <v>15</v>
      </c>
      <c r="R36" s="11">
        <f t="shared" si="4"/>
        <v>15</v>
      </c>
      <c r="S36" s="11">
        <f t="shared" si="2"/>
        <v>162</v>
      </c>
    </row>
    <row r="37" spans="1:19" s="4" customFormat="1" ht="24.75" customHeight="1">
      <c r="A37" s="14"/>
      <c r="B37" s="14"/>
      <c r="C37" s="33"/>
      <c r="D37" s="14"/>
      <c r="E37" s="35"/>
      <c r="F37" s="14"/>
      <c r="G37" s="9" t="s">
        <v>11</v>
      </c>
      <c r="H37" s="10">
        <v>1132230000</v>
      </c>
      <c r="I37" s="11">
        <v>65139000</v>
      </c>
      <c r="J37" s="11">
        <v>7673000</v>
      </c>
      <c r="K37" s="11"/>
      <c r="L37" s="11">
        <v>149094000</v>
      </c>
      <c r="M37" s="11">
        <f t="shared" si="3"/>
        <v>221906000</v>
      </c>
      <c r="N37" s="11"/>
      <c r="O37" s="11"/>
      <c r="P37" s="11"/>
      <c r="Q37" s="11">
        <v>97413000</v>
      </c>
      <c r="R37" s="11">
        <f t="shared" si="4"/>
        <v>97413000</v>
      </c>
      <c r="S37" s="11">
        <f t="shared" si="2"/>
        <v>1256723000</v>
      </c>
    </row>
    <row r="38" spans="1:19" s="4" customFormat="1" ht="24.75" customHeight="1">
      <c r="A38" s="13">
        <v>15</v>
      </c>
      <c r="B38" s="13" t="s">
        <v>42</v>
      </c>
      <c r="C38" s="38" t="s">
        <v>43</v>
      </c>
      <c r="D38" s="13" t="s">
        <v>14</v>
      </c>
      <c r="E38" s="34">
        <v>162</v>
      </c>
      <c r="F38" s="13">
        <v>8</v>
      </c>
      <c r="G38" s="9" t="s">
        <v>10</v>
      </c>
      <c r="H38" s="12">
        <v>114</v>
      </c>
      <c r="I38" s="11">
        <v>5</v>
      </c>
      <c r="J38" s="11">
        <v>4</v>
      </c>
      <c r="K38" s="11"/>
      <c r="L38" s="11">
        <v>5</v>
      </c>
      <c r="M38" s="11">
        <f t="shared" si="3"/>
        <v>14</v>
      </c>
      <c r="N38" s="11"/>
      <c r="O38" s="11">
        <v>1</v>
      </c>
      <c r="P38" s="11"/>
      <c r="Q38" s="11">
        <v>7</v>
      </c>
      <c r="R38" s="11">
        <f t="shared" si="4"/>
        <v>8</v>
      </c>
      <c r="S38" s="11">
        <f t="shared" si="2"/>
        <v>120</v>
      </c>
    </row>
    <row r="39" spans="1:19" s="4" customFormat="1" ht="24.75" customHeight="1">
      <c r="A39" s="14"/>
      <c r="B39" s="14"/>
      <c r="C39" s="39"/>
      <c r="D39" s="14"/>
      <c r="E39" s="35"/>
      <c r="F39" s="14"/>
      <c r="G39" s="9" t="s">
        <v>11</v>
      </c>
      <c r="H39" s="10">
        <v>724504000</v>
      </c>
      <c r="I39" s="11">
        <v>10700000</v>
      </c>
      <c r="J39" s="11">
        <v>249173000</v>
      </c>
      <c r="K39" s="11"/>
      <c r="L39" s="11">
        <v>8347000</v>
      </c>
      <c r="M39" s="11">
        <f t="shared" si="3"/>
        <v>268220000</v>
      </c>
      <c r="N39" s="11"/>
      <c r="O39" s="11">
        <v>1962000</v>
      </c>
      <c r="P39" s="11"/>
      <c r="Q39" s="11">
        <v>47265000</v>
      </c>
      <c r="R39" s="11">
        <f t="shared" si="4"/>
        <v>49227000</v>
      </c>
      <c r="S39" s="11">
        <f t="shared" si="2"/>
        <v>943497000</v>
      </c>
    </row>
    <row r="40" spans="1:19" s="4" customFormat="1" ht="24.75" customHeight="1">
      <c r="A40" s="13">
        <v>16</v>
      </c>
      <c r="B40" s="13" t="s">
        <v>44</v>
      </c>
      <c r="C40" s="32" t="s">
        <v>45</v>
      </c>
      <c r="D40" s="13" t="s">
        <v>14</v>
      </c>
      <c r="E40" s="34">
        <v>25</v>
      </c>
      <c r="F40" s="13">
        <v>6</v>
      </c>
      <c r="G40" s="9" t="s">
        <v>10</v>
      </c>
      <c r="H40" s="12">
        <v>21</v>
      </c>
      <c r="I40" s="11"/>
      <c r="J40" s="11"/>
      <c r="K40" s="11"/>
      <c r="L40" s="11"/>
      <c r="M40" s="11"/>
      <c r="N40" s="11"/>
      <c r="O40" s="11"/>
      <c r="P40" s="11"/>
      <c r="Q40" s="11">
        <v>1</v>
      </c>
      <c r="R40" s="11">
        <f t="shared" si="4"/>
        <v>1</v>
      </c>
      <c r="S40" s="11">
        <f t="shared" si="2"/>
        <v>20</v>
      </c>
    </row>
    <row r="41" spans="1:19" s="4" customFormat="1" ht="24.75" customHeight="1">
      <c r="A41" s="14"/>
      <c r="B41" s="14"/>
      <c r="C41" s="33"/>
      <c r="D41" s="14"/>
      <c r="E41" s="35"/>
      <c r="F41" s="14"/>
      <c r="G41" s="9" t="s">
        <v>11</v>
      </c>
      <c r="H41" s="10">
        <v>50483000</v>
      </c>
      <c r="I41" s="11"/>
      <c r="J41" s="11"/>
      <c r="K41" s="11"/>
      <c r="L41" s="11"/>
      <c r="M41" s="11"/>
      <c r="N41" s="11"/>
      <c r="O41" s="11"/>
      <c r="P41" s="11"/>
      <c r="Q41" s="11">
        <v>1240000</v>
      </c>
      <c r="R41" s="11">
        <f t="shared" si="4"/>
        <v>1240000</v>
      </c>
      <c r="S41" s="11">
        <f t="shared" si="2"/>
        <v>49243000</v>
      </c>
    </row>
    <row r="42" spans="1:19" s="4" customFormat="1" ht="24.75" customHeight="1">
      <c r="A42" s="13">
        <v>17</v>
      </c>
      <c r="B42" s="13" t="s">
        <v>46</v>
      </c>
      <c r="C42" s="32" t="s">
        <v>47</v>
      </c>
      <c r="D42" s="13" t="s">
        <v>14</v>
      </c>
      <c r="E42" s="34">
        <v>274</v>
      </c>
      <c r="F42" s="13">
        <v>10</v>
      </c>
      <c r="G42" s="9" t="s">
        <v>10</v>
      </c>
      <c r="H42" s="12">
        <v>104</v>
      </c>
      <c r="I42" s="11">
        <v>8</v>
      </c>
      <c r="J42" s="11">
        <v>44</v>
      </c>
      <c r="K42" s="11"/>
      <c r="L42" s="11">
        <v>2</v>
      </c>
      <c r="M42" s="11">
        <f t="shared" si="3"/>
        <v>54</v>
      </c>
      <c r="N42" s="11"/>
      <c r="O42" s="11"/>
      <c r="P42" s="11"/>
      <c r="Q42" s="11">
        <v>1</v>
      </c>
      <c r="R42" s="11">
        <f t="shared" si="4"/>
        <v>1</v>
      </c>
      <c r="S42" s="11">
        <f t="shared" si="2"/>
        <v>157</v>
      </c>
    </row>
    <row r="43" spans="1:19" s="4" customFormat="1" ht="24.75" customHeight="1">
      <c r="A43" s="14"/>
      <c r="B43" s="14"/>
      <c r="C43" s="33"/>
      <c r="D43" s="14"/>
      <c r="E43" s="35"/>
      <c r="F43" s="14"/>
      <c r="G43" s="9" t="s">
        <v>11</v>
      </c>
      <c r="H43" s="10">
        <v>1128609000</v>
      </c>
      <c r="I43" s="11">
        <v>44301000</v>
      </c>
      <c r="J43" s="11">
        <v>240325000</v>
      </c>
      <c r="K43" s="11"/>
      <c r="L43" s="11">
        <v>5845000</v>
      </c>
      <c r="M43" s="11">
        <f t="shared" si="3"/>
        <v>290471000</v>
      </c>
      <c r="N43" s="11"/>
      <c r="O43" s="11"/>
      <c r="P43" s="11"/>
      <c r="Q43" s="11">
        <v>850000</v>
      </c>
      <c r="R43" s="11">
        <f t="shared" si="4"/>
        <v>850000</v>
      </c>
      <c r="S43" s="11">
        <f t="shared" si="2"/>
        <v>1418230000</v>
      </c>
    </row>
    <row r="44" spans="1:19" s="4" customFormat="1" ht="24.75" customHeight="1">
      <c r="A44" s="13">
        <v>18</v>
      </c>
      <c r="B44" s="13" t="s">
        <v>48</v>
      </c>
      <c r="C44" s="32" t="s">
        <v>49</v>
      </c>
      <c r="D44" s="13" t="s">
        <v>14</v>
      </c>
      <c r="E44" s="34">
        <v>23</v>
      </c>
      <c r="F44" s="13" t="s">
        <v>23</v>
      </c>
      <c r="G44" s="9" t="s">
        <v>10</v>
      </c>
      <c r="H44" s="12">
        <v>23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f t="shared" si="2"/>
        <v>23</v>
      </c>
    </row>
    <row r="45" spans="1:19" s="4" customFormat="1" ht="24.75" customHeight="1">
      <c r="A45" s="14"/>
      <c r="B45" s="14"/>
      <c r="C45" s="33"/>
      <c r="D45" s="14"/>
      <c r="E45" s="35"/>
      <c r="F45" s="14"/>
      <c r="G45" s="9" t="s">
        <v>11</v>
      </c>
      <c r="H45" s="10">
        <v>13543000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>
        <f t="shared" si="2"/>
        <v>13543000</v>
      </c>
    </row>
    <row r="46" spans="1:19" s="4" customFormat="1" ht="24.75" customHeight="1">
      <c r="A46" s="13">
        <v>19</v>
      </c>
      <c r="B46" s="13" t="s">
        <v>50</v>
      </c>
      <c r="C46" s="32" t="s">
        <v>51</v>
      </c>
      <c r="D46" s="13" t="s">
        <v>14</v>
      </c>
      <c r="E46" s="34">
        <v>50</v>
      </c>
      <c r="F46" s="13" t="s">
        <v>23</v>
      </c>
      <c r="G46" s="9" t="s">
        <v>10</v>
      </c>
      <c r="H46" s="12">
        <v>37</v>
      </c>
      <c r="I46" s="11"/>
      <c r="J46" s="11">
        <v>1</v>
      </c>
      <c r="K46" s="11"/>
      <c r="L46" s="11"/>
      <c r="M46" s="11">
        <f t="shared" si="3"/>
        <v>1</v>
      </c>
      <c r="N46" s="11">
        <v>5</v>
      </c>
      <c r="O46" s="11"/>
      <c r="P46" s="11"/>
      <c r="Q46" s="11"/>
      <c r="R46" s="11">
        <f t="shared" si="4"/>
        <v>5</v>
      </c>
      <c r="S46" s="11">
        <f t="shared" si="2"/>
        <v>33</v>
      </c>
    </row>
    <row r="47" spans="1:19" s="4" customFormat="1" ht="24.75" customHeight="1">
      <c r="A47" s="14"/>
      <c r="B47" s="14"/>
      <c r="C47" s="33"/>
      <c r="D47" s="14"/>
      <c r="E47" s="35"/>
      <c r="F47" s="14"/>
      <c r="G47" s="9" t="s">
        <v>11</v>
      </c>
      <c r="H47" s="10">
        <v>3556736000</v>
      </c>
      <c r="I47" s="11"/>
      <c r="J47" s="11">
        <v>54769000</v>
      </c>
      <c r="K47" s="11"/>
      <c r="L47" s="11"/>
      <c r="M47" s="11">
        <f t="shared" si="3"/>
        <v>54769000</v>
      </c>
      <c r="N47" s="11">
        <v>195422000</v>
      </c>
      <c r="O47" s="11"/>
      <c r="P47" s="11"/>
      <c r="Q47" s="11"/>
      <c r="R47" s="11">
        <f t="shared" si="4"/>
        <v>195422000</v>
      </c>
      <c r="S47" s="11">
        <f t="shared" si="2"/>
        <v>3416083000</v>
      </c>
    </row>
    <row r="48" spans="1:19" s="4" customFormat="1" ht="24.75" customHeight="1">
      <c r="A48" s="13">
        <v>20</v>
      </c>
      <c r="B48" s="13" t="s">
        <v>52</v>
      </c>
      <c r="C48" s="32" t="s">
        <v>53</v>
      </c>
      <c r="D48" s="13" t="s">
        <v>14</v>
      </c>
      <c r="E48" s="34">
        <v>40</v>
      </c>
      <c r="F48" s="13" t="s">
        <v>23</v>
      </c>
      <c r="G48" s="9" t="s">
        <v>10</v>
      </c>
      <c r="H48" s="12">
        <v>26</v>
      </c>
      <c r="I48" s="11">
        <v>2</v>
      </c>
      <c r="J48" s="11"/>
      <c r="K48" s="11"/>
      <c r="L48" s="11"/>
      <c r="M48" s="11">
        <f t="shared" si="3"/>
        <v>2</v>
      </c>
      <c r="N48" s="11">
        <v>1</v>
      </c>
      <c r="O48" s="11"/>
      <c r="P48" s="11"/>
      <c r="Q48" s="11"/>
      <c r="R48" s="11">
        <f t="shared" si="4"/>
        <v>1</v>
      </c>
      <c r="S48" s="11">
        <f t="shared" si="2"/>
        <v>27</v>
      </c>
    </row>
    <row r="49" spans="1:19" s="4" customFormat="1" ht="24.75" customHeight="1">
      <c r="A49" s="14"/>
      <c r="B49" s="14"/>
      <c r="C49" s="33"/>
      <c r="D49" s="14"/>
      <c r="E49" s="35"/>
      <c r="F49" s="14"/>
      <c r="G49" s="9" t="s">
        <v>11</v>
      </c>
      <c r="H49" s="10">
        <v>1914036000</v>
      </c>
      <c r="I49" s="11">
        <v>103888000</v>
      </c>
      <c r="J49" s="11"/>
      <c r="K49" s="11"/>
      <c r="L49" s="11">
        <v>2768000</v>
      </c>
      <c r="M49" s="11">
        <f t="shared" si="3"/>
        <v>106656000</v>
      </c>
      <c r="N49" s="11">
        <v>99369000</v>
      </c>
      <c r="O49" s="11"/>
      <c r="P49" s="11"/>
      <c r="Q49" s="11"/>
      <c r="R49" s="11">
        <f t="shared" si="4"/>
        <v>99369000</v>
      </c>
      <c r="S49" s="11">
        <f t="shared" si="2"/>
        <v>1921323000</v>
      </c>
    </row>
    <row r="50" spans="1:19" s="4" customFormat="1" ht="24.75" customHeight="1">
      <c r="A50" s="13">
        <v>21</v>
      </c>
      <c r="B50" s="13" t="s">
        <v>54</v>
      </c>
      <c r="C50" s="32" t="s">
        <v>55</v>
      </c>
      <c r="D50" s="13" t="s">
        <v>14</v>
      </c>
      <c r="E50" s="34">
        <v>29</v>
      </c>
      <c r="F50" s="13" t="s">
        <v>23</v>
      </c>
      <c r="G50" s="9" t="s">
        <v>10</v>
      </c>
      <c r="H50" s="12">
        <v>28</v>
      </c>
      <c r="I50" s="11">
        <v>5</v>
      </c>
      <c r="J50" s="11"/>
      <c r="K50" s="11"/>
      <c r="L50" s="11"/>
      <c r="M50" s="11">
        <f t="shared" si="3"/>
        <v>5</v>
      </c>
      <c r="N50" s="11"/>
      <c r="O50" s="11"/>
      <c r="P50" s="11"/>
      <c r="Q50" s="11">
        <v>3</v>
      </c>
      <c r="R50" s="11">
        <f t="shared" si="4"/>
        <v>3</v>
      </c>
      <c r="S50" s="11">
        <f t="shared" si="2"/>
        <v>30</v>
      </c>
    </row>
    <row r="51" spans="1:19" s="4" customFormat="1" ht="24.75" customHeight="1">
      <c r="A51" s="14"/>
      <c r="B51" s="14"/>
      <c r="C51" s="33"/>
      <c r="D51" s="14"/>
      <c r="E51" s="35"/>
      <c r="F51" s="14"/>
      <c r="G51" s="9" t="s">
        <v>11</v>
      </c>
      <c r="H51" s="10">
        <v>852148000</v>
      </c>
      <c r="I51" s="11">
        <v>120431000</v>
      </c>
      <c r="J51" s="11"/>
      <c r="K51" s="11"/>
      <c r="L51" s="11"/>
      <c r="M51" s="11">
        <f t="shared" si="3"/>
        <v>120431000</v>
      </c>
      <c r="N51" s="11"/>
      <c r="O51" s="11"/>
      <c r="P51" s="11"/>
      <c r="Q51" s="11">
        <v>25425000</v>
      </c>
      <c r="R51" s="11">
        <f t="shared" si="4"/>
        <v>25425000</v>
      </c>
      <c r="S51" s="11">
        <f t="shared" si="2"/>
        <v>947154000</v>
      </c>
    </row>
    <row r="52" spans="1:19" s="4" customFormat="1" ht="24.75" customHeight="1">
      <c r="A52" s="13">
        <v>22</v>
      </c>
      <c r="B52" s="13" t="s">
        <v>56</v>
      </c>
      <c r="C52" s="32" t="s">
        <v>57</v>
      </c>
      <c r="D52" s="13" t="s">
        <v>14</v>
      </c>
      <c r="E52" s="34">
        <v>67</v>
      </c>
      <c r="F52" s="13">
        <v>10</v>
      </c>
      <c r="G52" s="9" t="s">
        <v>10</v>
      </c>
      <c r="H52" s="12">
        <v>52</v>
      </c>
      <c r="I52" s="11">
        <v>3</v>
      </c>
      <c r="J52" s="11">
        <v>1</v>
      </c>
      <c r="K52" s="11"/>
      <c r="L52" s="11"/>
      <c r="M52" s="11">
        <f t="shared" si="3"/>
        <v>4</v>
      </c>
      <c r="N52" s="11">
        <v>2</v>
      </c>
      <c r="O52" s="11"/>
      <c r="P52" s="11"/>
      <c r="Q52" s="11">
        <v>2</v>
      </c>
      <c r="R52" s="11">
        <f t="shared" si="4"/>
        <v>4</v>
      </c>
      <c r="S52" s="11">
        <f t="shared" si="2"/>
        <v>52</v>
      </c>
    </row>
    <row r="53" spans="1:19" s="4" customFormat="1" ht="24.75" customHeight="1">
      <c r="A53" s="14"/>
      <c r="B53" s="14"/>
      <c r="C53" s="33"/>
      <c r="D53" s="14"/>
      <c r="E53" s="35"/>
      <c r="F53" s="14"/>
      <c r="G53" s="9" t="s">
        <v>11</v>
      </c>
      <c r="H53" s="10">
        <v>170074000</v>
      </c>
      <c r="I53" s="11">
        <v>5350000</v>
      </c>
      <c r="J53" s="11">
        <v>2320000</v>
      </c>
      <c r="K53" s="11"/>
      <c r="L53" s="11"/>
      <c r="M53" s="11">
        <f t="shared" si="3"/>
        <v>7670000</v>
      </c>
      <c r="N53" s="11">
        <v>3300000</v>
      </c>
      <c r="O53" s="11"/>
      <c r="P53" s="11"/>
      <c r="Q53" s="11">
        <v>2112000</v>
      </c>
      <c r="R53" s="11">
        <f t="shared" si="4"/>
        <v>5412000</v>
      </c>
      <c r="S53" s="11">
        <f t="shared" si="2"/>
        <v>172332000</v>
      </c>
    </row>
    <row r="54" spans="1:19" s="4" customFormat="1" ht="24.75" customHeight="1">
      <c r="A54" s="13">
        <v>23</v>
      </c>
      <c r="B54" s="13" t="s">
        <v>58</v>
      </c>
      <c r="C54" s="32" t="s">
        <v>59</v>
      </c>
      <c r="D54" s="13" t="s">
        <v>14</v>
      </c>
      <c r="E54" s="34">
        <v>32</v>
      </c>
      <c r="F54" s="13" t="s">
        <v>23</v>
      </c>
      <c r="G54" s="9" t="s">
        <v>10</v>
      </c>
      <c r="H54" s="12">
        <v>22</v>
      </c>
      <c r="I54" s="11">
        <v>2</v>
      </c>
      <c r="J54" s="11"/>
      <c r="K54" s="11"/>
      <c r="L54" s="11"/>
      <c r="M54" s="11">
        <f t="shared" si="3"/>
        <v>2</v>
      </c>
      <c r="N54" s="11">
        <v>2</v>
      </c>
      <c r="O54" s="11"/>
      <c r="P54" s="11"/>
      <c r="Q54" s="11">
        <v>1</v>
      </c>
      <c r="R54" s="11">
        <f t="shared" si="4"/>
        <v>3</v>
      </c>
      <c r="S54" s="11">
        <f t="shared" si="2"/>
        <v>21</v>
      </c>
    </row>
    <row r="55" spans="1:19" s="4" customFormat="1" ht="24.75" customHeight="1">
      <c r="A55" s="14"/>
      <c r="B55" s="14"/>
      <c r="C55" s="33"/>
      <c r="D55" s="14"/>
      <c r="E55" s="35"/>
      <c r="F55" s="14"/>
      <c r="G55" s="9" t="s">
        <v>11</v>
      </c>
      <c r="H55" s="10">
        <v>289620000</v>
      </c>
      <c r="I55" s="11">
        <v>55316000</v>
      </c>
      <c r="J55" s="11"/>
      <c r="K55" s="11"/>
      <c r="L55" s="11"/>
      <c r="M55" s="11">
        <f t="shared" si="3"/>
        <v>55316000</v>
      </c>
      <c r="N55" s="11">
        <v>50800000</v>
      </c>
      <c r="O55" s="11"/>
      <c r="P55" s="11"/>
      <c r="Q55" s="11">
        <v>2512000</v>
      </c>
      <c r="R55" s="11">
        <f t="shared" si="4"/>
        <v>53312000</v>
      </c>
      <c r="S55" s="11">
        <f t="shared" si="2"/>
        <v>291624000</v>
      </c>
    </row>
    <row r="56" spans="1:19" s="4" customFormat="1" ht="24.75" customHeight="1">
      <c r="A56" s="13">
        <v>24</v>
      </c>
      <c r="B56" s="13" t="s">
        <v>60</v>
      </c>
      <c r="C56" s="38" t="s">
        <v>61</v>
      </c>
      <c r="D56" s="13" t="s">
        <v>14</v>
      </c>
      <c r="E56" s="34">
        <v>57</v>
      </c>
      <c r="F56" s="13">
        <v>10</v>
      </c>
      <c r="G56" s="9" t="s">
        <v>10</v>
      </c>
      <c r="H56" s="12">
        <v>47</v>
      </c>
      <c r="I56" s="11">
        <v>1</v>
      </c>
      <c r="J56" s="11"/>
      <c r="K56" s="11"/>
      <c r="L56" s="11">
        <v>1</v>
      </c>
      <c r="M56" s="11">
        <f t="shared" si="3"/>
        <v>2</v>
      </c>
      <c r="N56" s="11"/>
      <c r="O56" s="11"/>
      <c r="P56" s="11"/>
      <c r="Q56" s="11">
        <v>3</v>
      </c>
      <c r="R56" s="11">
        <f t="shared" si="4"/>
        <v>3</v>
      </c>
      <c r="S56" s="11">
        <f t="shared" si="2"/>
        <v>46</v>
      </c>
    </row>
    <row r="57" spans="1:19" s="4" customFormat="1" ht="24.75" customHeight="1">
      <c r="A57" s="14"/>
      <c r="B57" s="14"/>
      <c r="C57" s="39"/>
      <c r="D57" s="14"/>
      <c r="E57" s="35"/>
      <c r="F57" s="14"/>
      <c r="G57" s="9" t="s">
        <v>11</v>
      </c>
      <c r="H57" s="10">
        <v>354162000</v>
      </c>
      <c r="I57" s="11">
        <v>17248000</v>
      </c>
      <c r="J57" s="11"/>
      <c r="K57" s="11"/>
      <c r="L57" s="11">
        <v>6894000</v>
      </c>
      <c r="M57" s="11">
        <f t="shared" si="3"/>
        <v>24142000</v>
      </c>
      <c r="N57" s="11"/>
      <c r="O57" s="11"/>
      <c r="P57" s="11"/>
      <c r="Q57" s="11">
        <v>7630000</v>
      </c>
      <c r="R57" s="11">
        <f t="shared" si="4"/>
        <v>7630000</v>
      </c>
      <c r="S57" s="11">
        <f t="shared" si="2"/>
        <v>370674000</v>
      </c>
    </row>
    <row r="58" spans="1:19" s="4" customFormat="1" ht="24.75" customHeight="1">
      <c r="A58" s="13">
        <v>25</v>
      </c>
      <c r="B58" s="13" t="s">
        <v>62</v>
      </c>
      <c r="C58" s="32" t="s">
        <v>63</v>
      </c>
      <c r="D58" s="13" t="s">
        <v>64</v>
      </c>
      <c r="E58" s="34">
        <v>54</v>
      </c>
      <c r="F58" s="13" t="s">
        <v>23</v>
      </c>
      <c r="G58" s="9" t="s">
        <v>10</v>
      </c>
      <c r="H58" s="12">
        <v>49</v>
      </c>
      <c r="I58" s="11">
        <v>3</v>
      </c>
      <c r="J58" s="11"/>
      <c r="K58" s="11"/>
      <c r="L58" s="11"/>
      <c r="M58" s="11">
        <f t="shared" si="3"/>
        <v>3</v>
      </c>
      <c r="N58" s="11">
        <v>2</v>
      </c>
      <c r="O58" s="11"/>
      <c r="P58" s="11"/>
      <c r="Q58" s="11"/>
      <c r="R58" s="11">
        <f t="shared" si="4"/>
        <v>2</v>
      </c>
      <c r="S58" s="11">
        <f t="shared" si="2"/>
        <v>50</v>
      </c>
    </row>
    <row r="59" spans="1:19" s="4" customFormat="1" ht="24.75" customHeight="1">
      <c r="A59" s="14"/>
      <c r="B59" s="14"/>
      <c r="C59" s="33"/>
      <c r="D59" s="14"/>
      <c r="E59" s="35"/>
      <c r="F59" s="14"/>
      <c r="G59" s="9" t="s">
        <v>11</v>
      </c>
      <c r="H59" s="10">
        <v>395181000</v>
      </c>
      <c r="I59" s="11">
        <v>38047000</v>
      </c>
      <c r="J59" s="11"/>
      <c r="K59" s="11"/>
      <c r="L59" s="11"/>
      <c r="M59" s="11">
        <f t="shared" si="3"/>
        <v>38047000</v>
      </c>
      <c r="N59" s="11">
        <v>15135000</v>
      </c>
      <c r="O59" s="11"/>
      <c r="P59" s="11"/>
      <c r="Q59" s="11"/>
      <c r="R59" s="11">
        <f t="shared" si="4"/>
        <v>15135000</v>
      </c>
      <c r="S59" s="11">
        <f t="shared" si="2"/>
        <v>418093000</v>
      </c>
    </row>
    <row r="60" spans="1:19" s="4" customFormat="1" ht="24.75" customHeight="1">
      <c r="A60" s="13">
        <v>26</v>
      </c>
      <c r="B60" s="13" t="s">
        <v>65</v>
      </c>
      <c r="C60" s="32" t="s">
        <v>66</v>
      </c>
      <c r="D60" s="13" t="s">
        <v>14</v>
      </c>
      <c r="E60" s="34">
        <v>97</v>
      </c>
      <c r="F60" s="13">
        <v>11</v>
      </c>
      <c r="G60" s="9" t="s">
        <v>10</v>
      </c>
      <c r="H60" s="12">
        <v>87</v>
      </c>
      <c r="I60" s="11"/>
      <c r="J60" s="11"/>
      <c r="K60" s="11"/>
      <c r="L60" s="11"/>
      <c r="M60" s="11"/>
      <c r="N60" s="11"/>
      <c r="O60" s="11"/>
      <c r="P60" s="11"/>
      <c r="Q60" s="11">
        <v>3</v>
      </c>
      <c r="R60" s="11">
        <f t="shared" si="4"/>
        <v>3</v>
      </c>
      <c r="S60" s="11">
        <f t="shared" si="2"/>
        <v>84</v>
      </c>
    </row>
    <row r="61" spans="1:19" s="4" customFormat="1" ht="24.75" customHeight="1">
      <c r="A61" s="14"/>
      <c r="B61" s="14"/>
      <c r="C61" s="33"/>
      <c r="D61" s="14"/>
      <c r="E61" s="35"/>
      <c r="F61" s="14"/>
      <c r="G61" s="9" t="s">
        <v>11</v>
      </c>
      <c r="H61" s="10">
        <v>844874000</v>
      </c>
      <c r="I61" s="11"/>
      <c r="J61" s="11"/>
      <c r="K61" s="11"/>
      <c r="L61" s="11"/>
      <c r="M61" s="11"/>
      <c r="N61" s="11"/>
      <c r="O61" s="11"/>
      <c r="P61" s="11"/>
      <c r="Q61" s="11">
        <v>27779000</v>
      </c>
      <c r="R61" s="11">
        <f t="shared" si="4"/>
        <v>27779000</v>
      </c>
      <c r="S61" s="11">
        <f t="shared" si="2"/>
        <v>817095000</v>
      </c>
    </row>
    <row r="62" spans="1:19" s="4" customFormat="1" ht="24.75" customHeight="1">
      <c r="A62" s="13">
        <v>27</v>
      </c>
      <c r="B62" s="13" t="s">
        <v>67</v>
      </c>
      <c r="C62" s="32" t="s">
        <v>68</v>
      </c>
      <c r="D62" s="13" t="s">
        <v>14</v>
      </c>
      <c r="E62" s="34">
        <v>16</v>
      </c>
      <c r="F62" s="13">
        <v>8</v>
      </c>
      <c r="G62" s="9" t="s">
        <v>10</v>
      </c>
      <c r="H62" s="12">
        <v>12</v>
      </c>
      <c r="I62" s="11"/>
      <c r="J62" s="11"/>
      <c r="K62" s="11"/>
      <c r="L62" s="11"/>
      <c r="M62" s="11"/>
      <c r="N62" s="11"/>
      <c r="O62" s="11"/>
      <c r="P62" s="11"/>
      <c r="Q62" s="11">
        <v>2</v>
      </c>
      <c r="R62" s="11">
        <f t="shared" si="4"/>
        <v>2</v>
      </c>
      <c r="S62" s="11">
        <f t="shared" si="2"/>
        <v>10</v>
      </c>
    </row>
    <row r="63" spans="1:19" s="4" customFormat="1" ht="24.75" customHeight="1">
      <c r="A63" s="14"/>
      <c r="B63" s="14"/>
      <c r="C63" s="33"/>
      <c r="D63" s="14"/>
      <c r="E63" s="35"/>
      <c r="F63" s="14"/>
      <c r="G63" s="9" t="s">
        <v>11</v>
      </c>
      <c r="H63" s="10">
        <v>38731000</v>
      </c>
      <c r="I63" s="11"/>
      <c r="J63" s="11"/>
      <c r="K63" s="11"/>
      <c r="L63" s="11"/>
      <c r="M63" s="11"/>
      <c r="N63" s="11"/>
      <c r="O63" s="11"/>
      <c r="P63" s="11"/>
      <c r="Q63" s="11">
        <v>4100000</v>
      </c>
      <c r="R63" s="11">
        <f t="shared" si="4"/>
        <v>4100000</v>
      </c>
      <c r="S63" s="11">
        <f t="shared" si="2"/>
        <v>34631000</v>
      </c>
    </row>
    <row r="64" spans="1:19" s="4" customFormat="1" ht="24.75" customHeight="1">
      <c r="A64" s="13">
        <v>28</v>
      </c>
      <c r="B64" s="13" t="s">
        <v>69</v>
      </c>
      <c r="C64" s="32" t="s">
        <v>70</v>
      </c>
      <c r="D64" s="13" t="s">
        <v>14</v>
      </c>
      <c r="E64" s="34">
        <v>482</v>
      </c>
      <c r="F64" s="13"/>
      <c r="G64" s="9" t="s">
        <v>10</v>
      </c>
      <c r="H64" s="12">
        <v>364</v>
      </c>
      <c r="I64" s="11">
        <v>10</v>
      </c>
      <c r="J64" s="11">
        <v>22</v>
      </c>
      <c r="K64" s="11"/>
      <c r="L64" s="11">
        <v>11</v>
      </c>
      <c r="M64" s="11">
        <f t="shared" si="3"/>
        <v>43</v>
      </c>
      <c r="N64" s="11">
        <v>2</v>
      </c>
      <c r="O64" s="11">
        <v>3</v>
      </c>
      <c r="P64" s="11"/>
      <c r="Q64" s="11">
        <v>37</v>
      </c>
      <c r="R64" s="11">
        <f t="shared" si="4"/>
        <v>42</v>
      </c>
      <c r="S64" s="11">
        <f t="shared" si="2"/>
        <v>365</v>
      </c>
    </row>
    <row r="65" spans="1:19" s="4" customFormat="1" ht="24.75" customHeight="1">
      <c r="A65" s="14"/>
      <c r="B65" s="14"/>
      <c r="C65" s="33"/>
      <c r="D65" s="14"/>
      <c r="E65" s="35"/>
      <c r="F65" s="14"/>
      <c r="G65" s="9" t="s">
        <v>11</v>
      </c>
      <c r="H65" s="10">
        <v>624595000</v>
      </c>
      <c r="I65" s="11">
        <v>16600000</v>
      </c>
      <c r="J65" s="11">
        <v>26365000</v>
      </c>
      <c r="K65" s="11"/>
      <c r="L65" s="11">
        <v>18145000</v>
      </c>
      <c r="M65" s="11">
        <f t="shared" si="3"/>
        <v>61110000</v>
      </c>
      <c r="N65" s="11">
        <v>4524000</v>
      </c>
      <c r="O65" s="11">
        <v>5463000</v>
      </c>
      <c r="P65" s="11"/>
      <c r="Q65" s="11">
        <v>86980000</v>
      </c>
      <c r="R65" s="11">
        <f t="shared" si="4"/>
        <v>96967000</v>
      </c>
      <c r="S65" s="11">
        <f t="shared" si="2"/>
        <v>588738000</v>
      </c>
    </row>
    <row r="66" spans="1:19" s="4" customFormat="1" ht="24.75" customHeight="1">
      <c r="A66" s="13">
        <v>29</v>
      </c>
      <c r="B66" s="13" t="s">
        <v>71</v>
      </c>
      <c r="C66" s="32" t="s">
        <v>72</v>
      </c>
      <c r="D66" s="13" t="s">
        <v>14</v>
      </c>
      <c r="E66" s="34">
        <v>706</v>
      </c>
      <c r="F66" s="13"/>
      <c r="G66" s="9" t="s">
        <v>10</v>
      </c>
      <c r="H66" s="12">
        <v>414</v>
      </c>
      <c r="I66" s="11">
        <v>74</v>
      </c>
      <c r="J66" s="11">
        <v>22</v>
      </c>
      <c r="K66" s="11"/>
      <c r="L66" s="11">
        <v>44</v>
      </c>
      <c r="M66" s="11">
        <f t="shared" si="3"/>
        <v>140</v>
      </c>
      <c r="N66" s="11">
        <v>1</v>
      </c>
      <c r="O66" s="11"/>
      <c r="P66" s="11"/>
      <c r="Q66" s="11">
        <v>3</v>
      </c>
      <c r="R66" s="11">
        <f t="shared" si="4"/>
        <v>4</v>
      </c>
      <c r="S66" s="11">
        <f t="shared" si="2"/>
        <v>550</v>
      </c>
    </row>
    <row r="67" spans="1:19" s="4" customFormat="1" ht="24.75" customHeight="1">
      <c r="A67" s="14"/>
      <c r="B67" s="14"/>
      <c r="C67" s="33"/>
      <c r="D67" s="14"/>
      <c r="E67" s="35"/>
      <c r="F67" s="14"/>
      <c r="G67" s="9" t="s">
        <v>11</v>
      </c>
      <c r="H67" s="10">
        <v>19353480000</v>
      </c>
      <c r="I67" s="11">
        <v>136710000</v>
      </c>
      <c r="J67" s="11">
        <v>41614000</v>
      </c>
      <c r="K67" s="11"/>
      <c r="L67" s="11">
        <v>57582000</v>
      </c>
      <c r="M67" s="11">
        <f t="shared" si="3"/>
        <v>235906000</v>
      </c>
      <c r="N67" s="11">
        <v>3120000</v>
      </c>
      <c r="O67" s="11"/>
      <c r="P67" s="11"/>
      <c r="Q67" s="11">
        <v>46024000</v>
      </c>
      <c r="R67" s="11">
        <f t="shared" si="4"/>
        <v>49144000</v>
      </c>
      <c r="S67" s="11">
        <f t="shared" si="2"/>
        <v>19540242000</v>
      </c>
    </row>
    <row r="68" spans="1:19" s="4" customFormat="1" ht="24.75" customHeight="1">
      <c r="A68" s="13">
        <v>30</v>
      </c>
      <c r="B68" s="13" t="s">
        <v>73</v>
      </c>
      <c r="C68" s="32" t="s">
        <v>74</v>
      </c>
      <c r="D68" s="13" t="s">
        <v>64</v>
      </c>
      <c r="E68" s="34">
        <v>289</v>
      </c>
      <c r="F68" s="13">
        <v>7</v>
      </c>
      <c r="G68" s="9" t="s">
        <v>10</v>
      </c>
      <c r="H68" s="12">
        <v>77</v>
      </c>
      <c r="I68" s="11">
        <v>38</v>
      </c>
      <c r="J68" s="11">
        <v>64</v>
      </c>
      <c r="K68" s="11">
        <v>2</v>
      </c>
      <c r="L68" s="11">
        <v>34</v>
      </c>
      <c r="M68" s="11">
        <f t="shared" si="3"/>
        <v>138</v>
      </c>
      <c r="N68" s="11"/>
      <c r="O68" s="11"/>
      <c r="P68" s="11"/>
      <c r="Q68" s="11"/>
      <c r="R68" s="11"/>
      <c r="S68" s="11">
        <f t="shared" si="2"/>
        <v>215</v>
      </c>
    </row>
    <row r="69" spans="1:19" s="4" customFormat="1" ht="24.75" customHeight="1">
      <c r="A69" s="14"/>
      <c r="B69" s="14"/>
      <c r="C69" s="33"/>
      <c r="D69" s="14"/>
      <c r="E69" s="35"/>
      <c r="F69" s="14"/>
      <c r="G69" s="9" t="s">
        <v>11</v>
      </c>
      <c r="H69" s="10">
        <v>475575000</v>
      </c>
      <c r="I69" s="11">
        <v>171553000</v>
      </c>
      <c r="J69" s="11">
        <v>135982000</v>
      </c>
      <c r="K69" s="11">
        <v>7600000</v>
      </c>
      <c r="L69" s="11">
        <v>159412000</v>
      </c>
      <c r="M69" s="11">
        <f t="shared" si="3"/>
        <v>474547000</v>
      </c>
      <c r="N69" s="11"/>
      <c r="O69" s="11"/>
      <c r="P69" s="11"/>
      <c r="Q69" s="11"/>
      <c r="R69" s="11"/>
      <c r="S69" s="11">
        <f t="shared" si="2"/>
        <v>950122000</v>
      </c>
    </row>
    <row r="70" spans="1:19" s="4" customFormat="1" ht="24.75" customHeight="1">
      <c r="A70" s="13">
        <v>31</v>
      </c>
      <c r="B70" s="13" t="s">
        <v>75</v>
      </c>
      <c r="C70" s="32" t="s">
        <v>76</v>
      </c>
      <c r="D70" s="13" t="s">
        <v>14</v>
      </c>
      <c r="E70" s="34">
        <v>265</v>
      </c>
      <c r="F70" s="36"/>
      <c r="G70" s="9" t="s">
        <v>10</v>
      </c>
      <c r="H70" s="12">
        <v>198</v>
      </c>
      <c r="I70" s="11">
        <v>10</v>
      </c>
      <c r="J70" s="11">
        <v>5</v>
      </c>
      <c r="K70" s="11"/>
      <c r="L70" s="11">
        <v>38</v>
      </c>
      <c r="M70" s="11">
        <f t="shared" si="3"/>
        <v>53</v>
      </c>
      <c r="N70" s="11"/>
      <c r="O70" s="11"/>
      <c r="P70" s="11"/>
      <c r="Q70" s="11">
        <v>7</v>
      </c>
      <c r="R70" s="11">
        <f t="shared" si="4"/>
        <v>7</v>
      </c>
      <c r="S70" s="11">
        <f t="shared" si="2"/>
        <v>244</v>
      </c>
    </row>
    <row r="71" spans="1:19" s="4" customFormat="1" ht="24.75" customHeight="1">
      <c r="A71" s="14"/>
      <c r="B71" s="14"/>
      <c r="C71" s="33"/>
      <c r="D71" s="14"/>
      <c r="E71" s="35"/>
      <c r="F71" s="37"/>
      <c r="G71" s="9" t="s">
        <v>11</v>
      </c>
      <c r="H71" s="11">
        <v>13485201000</v>
      </c>
      <c r="I71" s="11">
        <v>148168000</v>
      </c>
      <c r="J71" s="11">
        <v>177401000</v>
      </c>
      <c r="K71" s="11"/>
      <c r="L71" s="11">
        <v>854988000</v>
      </c>
      <c r="M71" s="11">
        <f t="shared" si="3"/>
        <v>1180557000</v>
      </c>
      <c r="N71" s="11"/>
      <c r="O71" s="11"/>
      <c r="P71" s="11"/>
      <c r="Q71" s="11">
        <v>355792000</v>
      </c>
      <c r="R71" s="11">
        <f t="shared" si="4"/>
        <v>355792000</v>
      </c>
      <c r="S71" s="11">
        <f t="shared" si="2"/>
        <v>14309966000</v>
      </c>
    </row>
  </sheetData>
  <dataConsolidate topLabels="1">
    <dataRefs count="2">
      <dataRef ref="I7:U73" sheet="기관" r:id="rId1"/>
      <dataRef ref="I7:U73" sheet="본청" r:id="rId2"/>
    </dataRefs>
  </dataConsolidate>
  <mergeCells count="204">
    <mergeCell ref="E42:E43"/>
    <mergeCell ref="F42:F43"/>
    <mergeCell ref="E36:E37"/>
    <mergeCell ref="F36:F37"/>
    <mergeCell ref="E38:E39"/>
    <mergeCell ref="F38:F39"/>
    <mergeCell ref="E40:E41"/>
    <mergeCell ref="F40:F41"/>
    <mergeCell ref="D36:D37"/>
    <mergeCell ref="D38:D39"/>
    <mergeCell ref="D40:D41"/>
    <mergeCell ref="D42:D43"/>
    <mergeCell ref="B40:B41"/>
    <mergeCell ref="B42:B43"/>
    <mergeCell ref="C42:C43"/>
    <mergeCell ref="D32:D33"/>
    <mergeCell ref="D34:D35"/>
    <mergeCell ref="E22:E23"/>
    <mergeCell ref="F22:F23"/>
    <mergeCell ref="E24:E25"/>
    <mergeCell ref="F24:F25"/>
    <mergeCell ref="E26:E27"/>
    <mergeCell ref="F26:F27"/>
    <mergeCell ref="E28:E29"/>
    <mergeCell ref="E30:E31"/>
    <mergeCell ref="E32:E33"/>
    <mergeCell ref="F28:F29"/>
    <mergeCell ref="F30:F31"/>
    <mergeCell ref="F32:F33"/>
    <mergeCell ref="E34:E35"/>
    <mergeCell ref="F34:F35"/>
    <mergeCell ref="D22:D23"/>
    <mergeCell ref="D24:D25"/>
    <mergeCell ref="D26:D27"/>
    <mergeCell ref="D28:D29"/>
    <mergeCell ref="D30:D31"/>
    <mergeCell ref="B20:B21"/>
    <mergeCell ref="B22:B23"/>
    <mergeCell ref="B24:B25"/>
    <mergeCell ref="B26:B27"/>
    <mergeCell ref="C38:C39"/>
    <mergeCell ref="C18:C19"/>
    <mergeCell ref="C20:C21"/>
    <mergeCell ref="C22:C23"/>
    <mergeCell ref="C24:C25"/>
    <mergeCell ref="C26:C27"/>
    <mergeCell ref="D18:D19"/>
    <mergeCell ref="E18:E19"/>
    <mergeCell ref="F18:F19"/>
    <mergeCell ref="D20:D21"/>
    <mergeCell ref="E20:E21"/>
    <mergeCell ref="F20:F21"/>
    <mergeCell ref="B44:B45"/>
    <mergeCell ref="C44:C45"/>
    <mergeCell ref="D44:D45"/>
    <mergeCell ref="E44:E45"/>
    <mergeCell ref="F44:F45"/>
    <mergeCell ref="C40:C41"/>
    <mergeCell ref="B38:B39"/>
    <mergeCell ref="B36:B37"/>
    <mergeCell ref="B34:B35"/>
    <mergeCell ref="C28:C29"/>
    <mergeCell ref="C30:C31"/>
    <mergeCell ref="C32:C33"/>
    <mergeCell ref="C34:C35"/>
    <mergeCell ref="C36:C37"/>
    <mergeCell ref="B32:B33"/>
    <mergeCell ref="B30:B31"/>
    <mergeCell ref="B28:B29"/>
    <mergeCell ref="B18:B19"/>
    <mergeCell ref="E46:E47"/>
    <mergeCell ref="F46:F47"/>
    <mergeCell ref="C48:C49"/>
    <mergeCell ref="E48:E49"/>
    <mergeCell ref="F48:F49"/>
    <mergeCell ref="E50:E51"/>
    <mergeCell ref="E52:E53"/>
    <mergeCell ref="E54:E55"/>
    <mergeCell ref="E56:E57"/>
    <mergeCell ref="F56:F57"/>
    <mergeCell ref="F54:F55"/>
    <mergeCell ref="F52:F53"/>
    <mergeCell ref="F50:F51"/>
    <mergeCell ref="C50:C51"/>
    <mergeCell ref="C52:C53"/>
    <mergeCell ref="C54:C55"/>
    <mergeCell ref="C56:C57"/>
    <mergeCell ref="B54:B55"/>
    <mergeCell ref="B52:B53"/>
    <mergeCell ref="B46:B47"/>
    <mergeCell ref="B48:B49"/>
    <mergeCell ref="B50:B51"/>
    <mergeCell ref="B58:B59"/>
    <mergeCell ref="C60:C61"/>
    <mergeCell ref="D60:D61"/>
    <mergeCell ref="D48:D49"/>
    <mergeCell ref="D50:D51"/>
    <mergeCell ref="D52:D53"/>
    <mergeCell ref="D54:D55"/>
    <mergeCell ref="D56:D57"/>
    <mergeCell ref="C46:C47"/>
    <mergeCell ref="D46:D47"/>
    <mergeCell ref="F60:F61"/>
    <mergeCell ref="C58:C59"/>
    <mergeCell ref="D58:D59"/>
    <mergeCell ref="E58:E59"/>
    <mergeCell ref="F58:F59"/>
    <mergeCell ref="F64:F65"/>
    <mergeCell ref="F66:F67"/>
    <mergeCell ref="F68:F69"/>
    <mergeCell ref="B56:B57"/>
    <mergeCell ref="F70:F71"/>
    <mergeCell ref="B60:B61"/>
    <mergeCell ref="F62:F63"/>
    <mergeCell ref="C64:C65"/>
    <mergeCell ref="B66:B67"/>
    <mergeCell ref="B68:B69"/>
    <mergeCell ref="B70:B71"/>
    <mergeCell ref="C66:C67"/>
    <mergeCell ref="C68:C69"/>
    <mergeCell ref="C70:C71"/>
    <mergeCell ref="D64:D65"/>
    <mergeCell ref="D66:D67"/>
    <mergeCell ref="D68:D69"/>
    <mergeCell ref="D70:D71"/>
    <mergeCell ref="E64:E65"/>
    <mergeCell ref="E66:E67"/>
    <mergeCell ref="E68:E69"/>
    <mergeCell ref="E70:E71"/>
    <mergeCell ref="B62:B63"/>
    <mergeCell ref="B64:B65"/>
    <mergeCell ref="C62:C63"/>
    <mergeCell ref="D62:D63"/>
    <mergeCell ref="E62:E63"/>
    <mergeCell ref="E60:E61"/>
    <mergeCell ref="B16:B17"/>
    <mergeCell ref="C12:C13"/>
    <mergeCell ref="D12:D13"/>
    <mergeCell ref="E12:E13"/>
    <mergeCell ref="F12:F13"/>
    <mergeCell ref="C14:C15"/>
    <mergeCell ref="C16:C17"/>
    <mergeCell ref="D14:D15"/>
    <mergeCell ref="E14:E15"/>
    <mergeCell ref="F14:F15"/>
    <mergeCell ref="D16:D17"/>
    <mergeCell ref="E16:E17"/>
    <mergeCell ref="F16:F17"/>
    <mergeCell ref="A10:A11"/>
    <mergeCell ref="A12:A13"/>
    <mergeCell ref="A14:A15"/>
    <mergeCell ref="B10:B11"/>
    <mergeCell ref="C10:C11"/>
    <mergeCell ref="D10:D11"/>
    <mergeCell ref="E10:E11"/>
    <mergeCell ref="F10:F11"/>
    <mergeCell ref="B12:B13"/>
    <mergeCell ref="B14:B15"/>
    <mergeCell ref="A1:S1"/>
    <mergeCell ref="C5:C7"/>
    <mergeCell ref="B5:B7"/>
    <mergeCell ref="A5:A7"/>
    <mergeCell ref="A8:C9"/>
    <mergeCell ref="D8:D9"/>
    <mergeCell ref="A4:S4"/>
    <mergeCell ref="I5:R5"/>
    <mergeCell ref="I6:M6"/>
    <mergeCell ref="N6:R6"/>
    <mergeCell ref="S5:S7"/>
    <mergeCell ref="H5:H7"/>
    <mergeCell ref="G5:G7"/>
    <mergeCell ref="F5:F7"/>
    <mergeCell ref="E5:E7"/>
    <mergeCell ref="D5:D7"/>
    <mergeCell ref="E8:E9"/>
    <mergeCell ref="F8:F9"/>
    <mergeCell ref="A16:A17"/>
    <mergeCell ref="A18:A19"/>
    <mergeCell ref="A20:A21"/>
    <mergeCell ref="A22:A23"/>
    <mergeCell ref="A24:A25"/>
    <mergeCell ref="A50:A51"/>
    <mergeCell ref="A48:A49"/>
    <mergeCell ref="A46:A47"/>
    <mergeCell ref="A26:A27"/>
    <mergeCell ref="A28:A29"/>
    <mergeCell ref="A30:A31"/>
    <mergeCell ref="A32:A33"/>
    <mergeCell ref="A34:A35"/>
    <mergeCell ref="A44:A45"/>
    <mergeCell ref="A42:A43"/>
    <mergeCell ref="A36:A37"/>
    <mergeCell ref="A38:A39"/>
    <mergeCell ref="A40:A41"/>
    <mergeCell ref="A60:A61"/>
    <mergeCell ref="A58:A59"/>
    <mergeCell ref="A56:A57"/>
    <mergeCell ref="A54:A55"/>
    <mergeCell ref="A52:A53"/>
    <mergeCell ref="A70:A71"/>
    <mergeCell ref="A68:A69"/>
    <mergeCell ref="A66:A67"/>
    <mergeCell ref="A64:A65"/>
    <mergeCell ref="A62:A63"/>
  </mergeCells>
  <phoneticPr fontId="2" type="noConversion"/>
  <printOptions horizontalCentered="1"/>
  <pageMargins left="0" right="0" top="0.27559055118110237" bottom="0.27559055118110237" header="0" footer="0"/>
  <pageSetup paperSize="9" scale="60" orientation="landscape" r:id="rId3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최종</vt:lpstr>
      <vt:lpstr>최종!Print_Titles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경상남도청</cp:lastModifiedBy>
  <cp:lastPrinted>2013-04-12T08:52:49Z</cp:lastPrinted>
  <dcterms:created xsi:type="dcterms:W3CDTF">2012-03-20T07:29:16Z</dcterms:created>
  <dcterms:modified xsi:type="dcterms:W3CDTF">2013-04-14T02:38:13Z</dcterms:modified>
</cp:coreProperties>
</file>